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 defaultThemeVersion="124226"/>
  <bookViews>
    <workbookView xWindow="-120" yWindow="-120" windowWidth="20730" windowHeight="11760" activeTab="1"/>
  </bookViews>
  <sheets>
    <sheet name="วผ.3 ปฎิบัติ" sheetId="1" r:id="rId1"/>
    <sheet name="วผ.2-2 ปฎิบัติ" sheetId="2" r:id="rId2"/>
    <sheet name="คำอธิบายการกรอกข้อมูล" sheetId="3" r:id="rId3"/>
  </sheets>
  <definedNames>
    <definedName name="_xlnm.Print_Area" localSheetId="1">'วผ.2-2 ปฎิบัติ'!$A$1:$L$43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29" i="2" l="1"/>
  <c r="H27" i="2" l="1"/>
  <c r="G28" i="2"/>
  <c r="AZ11" i="1"/>
  <c r="AZ12" i="1"/>
  <c r="BC12" i="1" s="1"/>
  <c r="AZ13" i="1"/>
  <c r="AZ14" i="1"/>
  <c r="G30" i="2"/>
  <c r="AO11" i="1"/>
  <c r="B24" i="2"/>
  <c r="C24" i="2"/>
  <c r="D24" i="2"/>
  <c r="E24" i="2"/>
  <c r="G24" i="2"/>
  <c r="B25" i="2"/>
  <c r="C25" i="2"/>
  <c r="D25" i="2"/>
  <c r="E25" i="2"/>
  <c r="G25" i="2"/>
  <c r="B26" i="2"/>
  <c r="C26" i="2"/>
  <c r="D26" i="2"/>
  <c r="E26" i="2"/>
  <c r="G26" i="2"/>
  <c r="B27" i="2"/>
  <c r="C27" i="2"/>
  <c r="D27" i="2"/>
  <c r="E27" i="2"/>
  <c r="G27" i="2"/>
  <c r="B28" i="2"/>
  <c r="C28" i="2"/>
  <c r="D28" i="2"/>
  <c r="E28" i="2"/>
  <c r="B29" i="2"/>
  <c r="C29" i="2"/>
  <c r="D29" i="2"/>
  <c r="E29" i="2"/>
  <c r="B30" i="2"/>
  <c r="C30" i="2"/>
  <c r="D30" i="2"/>
  <c r="E30" i="2"/>
  <c r="B31" i="2"/>
  <c r="C31" i="2"/>
  <c r="D31" i="2"/>
  <c r="E31" i="2"/>
  <c r="G31" i="2"/>
  <c r="B32" i="2"/>
  <c r="C32" i="2"/>
  <c r="D32" i="2"/>
  <c r="E32" i="2"/>
  <c r="G32" i="2"/>
  <c r="B33" i="2"/>
  <c r="C33" i="2"/>
  <c r="D33" i="2"/>
  <c r="E33" i="2"/>
  <c r="G33" i="2"/>
  <c r="B34" i="2"/>
  <c r="C34" i="2"/>
  <c r="D34" i="2"/>
  <c r="E34" i="2"/>
  <c r="G34" i="2"/>
  <c r="Y8" i="1"/>
  <c r="AO13" i="1"/>
  <c r="W8" i="1"/>
  <c r="AA8" i="1" l="1"/>
  <c r="AC8" i="1" s="1"/>
  <c r="AO34" i="1"/>
  <c r="E10" i="2"/>
  <c r="AO33" i="1"/>
  <c r="AO32" i="1"/>
  <c r="AO31" i="1"/>
  <c r="AZ34" i="1"/>
  <c r="AZ33" i="1"/>
  <c r="AZ32" i="1"/>
  <c r="AZ31" i="1"/>
  <c r="AZ30" i="1"/>
  <c r="F30" i="2" s="1"/>
  <c r="H30" i="2" s="1"/>
  <c r="AZ29" i="1"/>
  <c r="F29" i="2" s="1"/>
  <c r="H29" i="2" s="1"/>
  <c r="AZ28" i="1"/>
  <c r="F28" i="2" s="1"/>
  <c r="H28" i="2" s="1"/>
  <c r="AZ27" i="1"/>
  <c r="F27" i="2" s="1"/>
  <c r="AZ26" i="1"/>
  <c r="F26" i="2" s="1"/>
  <c r="H26" i="2" s="1"/>
  <c r="AZ25" i="1"/>
  <c r="F25" i="2" s="1"/>
  <c r="H25" i="2" s="1"/>
  <c r="AZ24" i="1"/>
  <c r="F24" i="2" s="1"/>
  <c r="H24" i="2" s="1"/>
  <c r="AZ23" i="1"/>
  <c r="AZ22" i="1"/>
  <c r="AZ21" i="1"/>
  <c r="AZ20" i="1"/>
  <c r="AZ19" i="1"/>
  <c r="AZ18" i="1"/>
  <c r="AZ17" i="1"/>
  <c r="AZ16" i="1"/>
  <c r="AZ15" i="1"/>
  <c r="AZ10" i="1"/>
  <c r="BC10" i="1" s="1"/>
  <c r="AZ9" i="1"/>
  <c r="BC9" i="1" s="1"/>
  <c r="BC33" i="1" l="1"/>
  <c r="BD33" i="1" s="1"/>
  <c r="F33" i="2"/>
  <c r="H33" i="2" s="1"/>
  <c r="BC32" i="1"/>
  <c r="BD32" i="1" s="1"/>
  <c r="F32" i="2"/>
  <c r="H32" i="2" s="1"/>
  <c r="BC34" i="1"/>
  <c r="BD34" i="1" s="1"/>
  <c r="F34" i="2"/>
  <c r="H34" i="2" s="1"/>
  <c r="BC31" i="1"/>
  <c r="BD31" i="1" s="1"/>
  <c r="F31" i="2"/>
  <c r="H31" i="2" s="1"/>
  <c r="AO18" i="1"/>
  <c r="G8" i="1"/>
  <c r="I8" i="1" s="1"/>
  <c r="K8" i="1" s="1"/>
  <c r="M8" i="1" s="1"/>
  <c r="O8" i="1" s="1"/>
  <c r="Q8" i="1" s="1"/>
  <c r="S8" i="1" s="1"/>
  <c r="U8" i="1" s="1"/>
  <c r="AE8" i="1" s="1"/>
  <c r="AG8" i="1" s="1"/>
  <c r="AI8" i="1" s="1"/>
  <c r="AK8" i="1" s="1"/>
  <c r="AM8" i="1" s="1"/>
  <c r="AO30" i="1" l="1"/>
  <c r="AO29" i="1"/>
  <c r="AO28" i="1"/>
  <c r="AO27" i="1"/>
  <c r="AO26" i="1"/>
  <c r="AO25" i="1"/>
  <c r="AO24" i="1"/>
  <c r="AO23" i="1"/>
  <c r="AO22" i="1"/>
  <c r="AO21" i="1"/>
  <c r="AO20" i="1"/>
  <c r="AO19" i="1"/>
  <c r="AO17" i="1"/>
  <c r="AO16" i="1"/>
  <c r="AO15" i="1"/>
  <c r="AO14" i="1"/>
  <c r="AO12" i="1"/>
  <c r="AO10" i="1"/>
  <c r="BC11" i="1"/>
  <c r="BD12" i="1"/>
  <c r="I12" i="2" s="1"/>
  <c r="BC13" i="1"/>
  <c r="BD13" i="1" s="1"/>
  <c r="I13" i="2" s="1"/>
  <c r="BC14" i="1"/>
  <c r="BD14" i="1" s="1"/>
  <c r="I14" i="2" s="1"/>
  <c r="BC15" i="1"/>
  <c r="BD15" i="1" s="1"/>
  <c r="I15" i="2" s="1"/>
  <c r="BC16" i="1"/>
  <c r="BD16" i="1" s="1"/>
  <c r="I16" i="2" s="1"/>
  <c r="BC17" i="1"/>
  <c r="BD17" i="1" s="1"/>
  <c r="I17" i="2" s="1"/>
  <c r="BC18" i="1"/>
  <c r="BD18" i="1" s="1"/>
  <c r="I18" i="2" s="1"/>
  <c r="BC19" i="1"/>
  <c r="BD19" i="1" s="1"/>
  <c r="I19" i="2" s="1"/>
  <c r="BC20" i="1"/>
  <c r="BD20" i="1" s="1"/>
  <c r="I20" i="2" s="1"/>
  <c r="BC21" i="1"/>
  <c r="BD21" i="1" s="1"/>
  <c r="I21" i="2" s="1"/>
  <c r="BC22" i="1"/>
  <c r="BD22" i="1" s="1"/>
  <c r="I22" i="2" s="1"/>
  <c r="BC23" i="1"/>
  <c r="BD23" i="1" s="1"/>
  <c r="I23" i="2" s="1"/>
  <c r="BC24" i="1"/>
  <c r="BD24" i="1" s="1"/>
  <c r="I24" i="2" s="1"/>
  <c r="BC25" i="1"/>
  <c r="BD25" i="1" s="1"/>
  <c r="I25" i="2" s="1"/>
  <c r="BC26" i="1"/>
  <c r="BD26" i="1" s="1"/>
  <c r="I26" i="2" s="1"/>
  <c r="BC27" i="1"/>
  <c r="BD27" i="1" s="1"/>
  <c r="I27" i="2" s="1"/>
  <c r="BC28" i="1"/>
  <c r="BD28" i="1" s="1"/>
  <c r="I28" i="2" s="1"/>
  <c r="BC29" i="1"/>
  <c r="BD29" i="1" s="1"/>
  <c r="I29" i="2" s="1"/>
  <c r="BC30" i="1"/>
  <c r="BD30" i="1" s="1"/>
  <c r="I30" i="2" s="1"/>
  <c r="I34" i="2"/>
  <c r="E4" i="2"/>
  <c r="E3" i="2"/>
  <c r="F6" i="2"/>
  <c r="B6" i="2"/>
  <c r="F5" i="2"/>
  <c r="D5" i="2"/>
  <c r="B5" i="2"/>
  <c r="B4" i="2"/>
  <c r="B3" i="2"/>
  <c r="E11" i="2"/>
  <c r="G11" i="2"/>
  <c r="E12" i="2"/>
  <c r="G12" i="2"/>
  <c r="E13" i="2"/>
  <c r="G13" i="2"/>
  <c r="E14" i="2"/>
  <c r="G14" i="2"/>
  <c r="E15" i="2"/>
  <c r="G15" i="2"/>
  <c r="E16" i="2"/>
  <c r="G16" i="2"/>
  <c r="E17" i="2"/>
  <c r="G17" i="2"/>
  <c r="E18" i="2"/>
  <c r="G18" i="2"/>
  <c r="E19" i="2"/>
  <c r="G19" i="2"/>
  <c r="E20" i="2"/>
  <c r="G20" i="2"/>
  <c r="E21" i="2"/>
  <c r="G21" i="2"/>
  <c r="E22" i="2"/>
  <c r="G22" i="2"/>
  <c r="E23" i="2"/>
  <c r="G23" i="2"/>
  <c r="C11" i="2"/>
  <c r="D11" i="2"/>
  <c r="C12" i="2"/>
  <c r="D12" i="2"/>
  <c r="C13" i="2"/>
  <c r="D13" i="2"/>
  <c r="C14" i="2"/>
  <c r="D14" i="2"/>
  <c r="C15" i="2"/>
  <c r="D15" i="2"/>
  <c r="C16" i="2"/>
  <c r="D16" i="2"/>
  <c r="C17" i="2"/>
  <c r="D17" i="2"/>
  <c r="C18" i="2"/>
  <c r="D18" i="2"/>
  <c r="C19" i="2"/>
  <c r="D19" i="2"/>
  <c r="C20" i="2"/>
  <c r="D20" i="2"/>
  <c r="C21" i="2"/>
  <c r="D21" i="2"/>
  <c r="C22" i="2"/>
  <c r="D22" i="2"/>
  <c r="C23" i="2"/>
  <c r="D23" i="2"/>
  <c r="D10" i="2"/>
  <c r="C10" i="2"/>
  <c r="B11" i="2"/>
  <c r="B12" i="2"/>
  <c r="B13" i="2"/>
  <c r="B14" i="2"/>
  <c r="B15" i="2"/>
  <c r="B16" i="2"/>
  <c r="B17" i="2"/>
  <c r="B18" i="2"/>
  <c r="B19" i="2"/>
  <c r="B20" i="2"/>
  <c r="B21" i="2"/>
  <c r="B22" i="2"/>
  <c r="B23" i="2"/>
  <c r="B10" i="2"/>
  <c r="BD10" i="1"/>
  <c r="I10" i="2" s="1"/>
  <c r="G10" i="2"/>
  <c r="I31" i="2"/>
  <c r="I32" i="2"/>
  <c r="I33" i="2"/>
  <c r="BD11" i="1" l="1"/>
  <c r="I11" i="2" s="1"/>
  <c r="F23" i="2"/>
  <c r="H23" i="2" s="1"/>
  <c r="F20" i="2"/>
  <c r="H20" i="2" s="1"/>
  <c r="F19" i="2"/>
  <c r="H19" i="2" s="1"/>
  <c r="F14" i="2"/>
  <c r="H14" i="2" s="1"/>
  <c r="F11" i="2"/>
  <c r="H11" i="2" s="1"/>
  <c r="F22" i="2"/>
  <c r="H22" i="2" s="1"/>
  <c r="F18" i="2"/>
  <c r="H18" i="2" s="1"/>
  <c r="F16" i="2"/>
  <c r="H16" i="2" s="1"/>
  <c r="F13" i="2"/>
  <c r="H13" i="2" s="1"/>
  <c r="F21" i="2"/>
  <c r="H21" i="2" s="1"/>
  <c r="F17" i="2"/>
  <c r="H17" i="2" s="1"/>
  <c r="F15" i="2"/>
  <c r="H15" i="2" s="1"/>
  <c r="F12" i="2"/>
  <c r="H12" i="2" s="1"/>
  <c r="F10" i="2"/>
  <c r="H10" i="2" s="1"/>
  <c r="L12" i="2" l="1"/>
  <c r="L20" i="2"/>
  <c r="L17" i="2"/>
  <c r="L16" i="2"/>
  <c r="L18" i="2"/>
  <c r="L19" i="2"/>
  <c r="L11" i="2"/>
  <c r="L21" i="2"/>
  <c r="L15" i="2"/>
  <c r="L14" i="2"/>
  <c r="L13" i="2"/>
  <c r="L23" i="2" l="1"/>
</calcChain>
</file>

<file path=xl/sharedStrings.xml><?xml version="1.0" encoding="utf-8"?>
<sst xmlns="http://schemas.openxmlformats.org/spreadsheetml/2006/main" count="121" uniqueCount="78">
  <si>
    <t>รหัสประจำตัว</t>
  </si>
  <si>
    <t>ชื่อ-นามสกุล</t>
  </si>
  <si>
    <t>จิตพิสัย</t>
  </si>
  <si>
    <t>ที่</t>
  </si>
  <si>
    <t>รวม</t>
  </si>
  <si>
    <t>คะแนนระหว่างภาคเรียน</t>
  </si>
  <si>
    <t>ปลายภาค</t>
  </si>
  <si>
    <t>รวมเวลาเรียน</t>
  </si>
  <si>
    <t>ลงชื่อ.....................................................หัวหน้าภาควิชา</t>
  </si>
  <si>
    <t>ลงชื่อ.......................................................... อาจารย์ผู้สอน</t>
  </si>
  <si>
    <t>%</t>
  </si>
  <si>
    <r>
      <t xml:space="preserve"> </t>
    </r>
    <r>
      <rPr>
        <b/>
        <sz val="18"/>
        <color indexed="8"/>
        <rFont val="AngsanaUPC"/>
        <family val="1"/>
      </rPr>
      <t xml:space="preserve">สถาบันการอาชีวศึกษาภาคเหนือ 2   </t>
    </r>
  </si>
  <si>
    <t>ระหว่างภาค</t>
  </si>
  <si>
    <t xml:space="preserve">รวม </t>
  </si>
  <si>
    <t>ระดับ</t>
  </si>
  <si>
    <t>คะแนน</t>
  </si>
  <si>
    <t>จำนวนคน</t>
  </si>
  <si>
    <t>80-100</t>
  </si>
  <si>
    <t>75-79</t>
  </si>
  <si>
    <t>70-74</t>
  </si>
  <si>
    <t>65-69</t>
  </si>
  <si>
    <t>60-64</t>
  </si>
  <si>
    <t>55-59</t>
  </si>
  <si>
    <t>50-54</t>
  </si>
  <si>
    <t>0-49</t>
  </si>
  <si>
    <t>ม.ส.</t>
  </si>
  <si>
    <t>ข.ร.</t>
  </si>
  <si>
    <t>ข.ส.</t>
  </si>
  <si>
    <t>อื่นๆ</t>
  </si>
  <si>
    <t>ลงชื่อ...................................อาจารย์ผู้สอน</t>
  </si>
  <si>
    <t xml:space="preserve">                      (......................................................)</t>
  </si>
  <si>
    <t>สรุปผลการศึกษา</t>
  </si>
  <si>
    <t>ผลการศึกษา</t>
  </si>
  <si>
    <t>ระดับผลการศึกษา</t>
  </si>
  <si>
    <t>ลงชื่อ.................................หัวหน้าภาควิชา</t>
  </si>
  <si>
    <t>สถาบันการอาชีวศึกษาภาคเหนือ 2</t>
  </si>
  <si>
    <t>วิทยาลัยเทคนิคแพร่</t>
  </si>
  <si>
    <t>จังหวัด แพร่</t>
  </si>
  <si>
    <t>รหัสกลุ่มสาขาวิชา</t>
  </si>
  <si>
    <t xml:space="preserve">แบบประเมินผลการศึกษาตามสภาพจริง
แบบประเมินผลการเรียนตามสภาพจริง
แบบประเมินผลการเรียนตามสภาพจริง
แบบประเมินผลการเรียนตามสภาพจริง
</t>
  </si>
  <si>
    <r>
      <t xml:space="preserve">     </t>
    </r>
    <r>
      <rPr>
        <b/>
        <sz val="16"/>
        <rFont val="AngsanaUPC"/>
        <family val="1"/>
      </rPr>
      <t xml:space="preserve">แบบประเมินผลการศึกษาระดับปริญญาตรีสายเทคโนโลยีหรือสายปฏิบัติการ (ต่อเนื่อง)  </t>
    </r>
  </si>
  <si>
    <t>ü</t>
  </si>
  <si>
    <t>û</t>
  </si>
  <si>
    <t>ลงชื่อ...................................หัวหน้างานวัดผลและประเมินผลสถานศึกษา</t>
  </si>
  <si>
    <t>…,....../….................../….........</t>
  </si>
  <si>
    <t>ขั้นตอนวิธีการลงข้อมูลในแบบฟอร์ม วผ.</t>
  </si>
  <si>
    <t xml:space="preserve">   1.1 ข้อมูลที่ต้องกรอกใน วผ.3 คือ</t>
  </si>
  <si>
    <t xml:space="preserve">        1.1.1 ส่วนบนหัวตาราง กรอกชื่อวิทยาลัย ชื่อสาขา รหัสวิชา ฯลฯ</t>
  </si>
  <si>
    <t xml:space="preserve">  1.2 กรณีผลการศึกษาเป็นอย่างอื่น เช่น ม.ส. ข.ร. หรือ ข.ส. ให้พิมพ์ลงในช่อง ผลการศึกษา ของนักศึกษาคนนั้นได้เลย</t>
  </si>
  <si>
    <t>1. กรอกข้อมูลลงใน วผ.3 เท่านั้น (ข้อมูลจะถ่ายโอนมาที่ วผ.2_2 โดยอัตโนมัติ)</t>
  </si>
  <si>
    <t>2. เมื่อกรอกข้อมูลใน วผ.3 ครบแล้ว ให้ไปลบข้อมูลใน วผ.2-2 แถวที่เป็นเลข 0 ทิ้ง ออกไปให้เหลือแต่บรรทัดว่างไว้</t>
  </si>
  <si>
    <t>อาจารย์ที่ปรึกษา  นายชาตรี  ชัยลอม</t>
  </si>
  <si>
    <t>ภาควิชาเทคโนโลยีสารสนเทศ</t>
  </si>
  <si>
    <t>สาขาวิชาเทคโนโลยีสารสนเทศ</t>
  </si>
  <si>
    <t>นายกิตติเดช</t>
  </si>
  <si>
    <t>ทานให้</t>
  </si>
  <si>
    <t>นางสาวศิรภัสสร</t>
  </si>
  <si>
    <t>ป้อมรบ</t>
  </si>
  <si>
    <t xml:space="preserve">       ( นายชาตรี   ชัยลอม )</t>
  </si>
  <si>
    <t xml:space="preserve">        ( นายชาตรี   ชัยลอม )</t>
  </si>
  <si>
    <t xml:space="preserve">   ( นางเสาวลักษณ์  เนื่องพืช )</t>
  </si>
  <si>
    <t xml:space="preserve">                    ( นายดำรงค์    สุพล )</t>
  </si>
  <si>
    <t xml:space="preserve">        ( นายดำรงค์    สุพล )</t>
  </si>
  <si>
    <t xml:space="preserve">ชื่อวิชา  วิชาการพัฒนาโปรแกรมฐานข้อมูลชั้นสูง </t>
  </si>
  <si>
    <t>รหัสวิชา  30-4901-2012</t>
  </si>
  <si>
    <t>เฉลี่ยระหว่างภาค</t>
  </si>
  <si>
    <t>หน่วยกิต   3(3-2-5)</t>
  </si>
  <si>
    <t xml:space="preserve">        1.1.2 ส่วนตารางที่เป็นวันที่ใส่วันที่ในสัปดาห์แรกที่เปิดภาคเรียนเท่านั้น สัปดาห์อื่นๆจะคำนวณเอง</t>
  </si>
  <si>
    <t xml:space="preserve">        1.1.5 ส่วนของคะแนนที่ น.ศ. แต่ละคนได้ กรอกคะแนนระหว่างภาคเรียน คะแนนปลายภาค คะแนนจิตพิสัย</t>
  </si>
  <si>
    <t xml:space="preserve">        1.1.6  คะแนนส่วนอื่นเช่นคะแนนรวม ผลการศึกษา ระบบจะคำนวณให้เอง</t>
  </si>
  <si>
    <t xml:space="preserve">  1.3 กรณีนักศึกษาไม่ถึง 25 คน ให้ลบข้อมูล ที่ และเลข 0 แถวที่เกินทิ้ง</t>
  </si>
  <si>
    <t>3. เมื่อกรอกข้อมูลเรียบร้อยแล้ว สั่งพิมพ์ วผ.3 และ วผ.2-2 ออกเครื่องพิมพ์</t>
  </si>
  <si>
    <r>
      <rPr>
        <u/>
        <sz val="18"/>
        <color rgb="FFFF0000"/>
        <rFont val="AngsanaUPC"/>
        <family val="1"/>
      </rPr>
      <t>สรุป</t>
    </r>
    <r>
      <rPr>
        <sz val="18"/>
        <color theme="1"/>
        <rFont val="AngsanaUPC"/>
        <family val="1"/>
      </rPr>
      <t xml:space="preserve"> ข้อมูลทุกอย่างกรอกใน วผ.3 เท่านั้นข้อมูลจะภ่ายโอนไป วผ.2-2 อัตโนมัติ  ส่วน วผ.2-2 เข้าไปลบ แถวที่ข้อมูลเกินทิ้งเท่านั้น</t>
    </r>
  </si>
  <si>
    <r>
      <rPr>
        <b/>
        <u/>
        <sz val="18"/>
        <color rgb="FFFF0000"/>
        <rFont val="AngsanaUPC"/>
        <family val="1"/>
      </rPr>
      <t>หมายเหตุ</t>
    </r>
    <r>
      <rPr>
        <sz val="18"/>
        <color theme="1"/>
        <rFont val="AngsanaUPC"/>
        <family val="1"/>
      </rPr>
      <t xml:space="preserve"> ถ้าต้องการปลด Lock เพื่อแก้ไขข้อมูล รหัสคือ</t>
    </r>
    <r>
      <rPr>
        <sz val="18"/>
        <color rgb="FFFF0000"/>
        <rFont val="AngsanaUPC"/>
        <family val="1"/>
      </rPr>
      <t xml:space="preserve"> admin</t>
    </r>
  </si>
  <si>
    <r>
      <t xml:space="preserve">        1.1.3 ส่วนในตาราง กรอกรหัสประจำตัว ชื่อสกุล เช็คเวลาเข้าเรียน</t>
    </r>
    <r>
      <rPr>
        <sz val="18"/>
        <color rgb="FFFF0000"/>
        <rFont val="AngsanaUPC"/>
        <family val="1"/>
      </rPr>
      <t>(Copy เครื่องหมายถูกผิดไปวาง)</t>
    </r>
  </si>
  <si>
    <t xml:space="preserve">        1.1.4 ส่วนของหัวคะแนนระหว่างภาค กรอกคะแนนเต็มของการสอบแต่ละครั้งไม่จำเป็นต้องครบสิบครั้งระบบคำนวณเหลือ 60 คะแนน</t>
  </si>
  <si>
    <t>20</t>
  </si>
  <si>
    <t>ภาคเรียนที่   2      ปีการศึกษา   2562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</si>
</sst>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87" formatCode="0.0"/>
    <numFmt numFmtId="188" formatCode="d\ ดดด\ bbbb"/>
  </numFmts>
  <fonts count="32" x14ac:knownFonts="1">
    <font>
      <sz val="11"/>
      <color theme="1"/>
      <name val="Tahoma"/>
      <family val="2"/>
      <charset val="222"/>
      <scheme val="minor"/>
    </font>
    <font>
      <b/>
      <sz val="12"/>
      <name val="AngsanaUPC"/>
      <family val="1"/>
    </font>
    <font>
      <b/>
      <sz val="18"/>
      <color indexed="8"/>
      <name val="AngsanaUPC"/>
      <family val="1"/>
    </font>
    <font>
      <b/>
      <sz val="16"/>
      <name val="AngsanaUPC"/>
      <family val="1"/>
    </font>
    <font>
      <sz val="16"/>
      <name val="AngsanaUPC"/>
      <family val="1"/>
    </font>
    <font>
      <b/>
      <sz val="11"/>
      <name val="AngsanaUPC"/>
      <family val="1"/>
    </font>
    <font>
      <b/>
      <sz val="14"/>
      <name val="AngsanaUPC"/>
      <family val="1"/>
    </font>
    <font>
      <sz val="14"/>
      <color theme="1"/>
      <name val="AngsanaUPC"/>
      <family val="1"/>
    </font>
    <font>
      <b/>
      <sz val="14"/>
      <color theme="1"/>
      <name val="AngsanaUPC"/>
      <family val="1"/>
    </font>
    <font>
      <b/>
      <sz val="13"/>
      <color theme="1"/>
      <name val="AngsanaUPC"/>
      <family val="1"/>
    </font>
    <font>
      <b/>
      <sz val="11"/>
      <color theme="1"/>
      <name val="AngsanaUPC"/>
      <family val="1"/>
    </font>
    <font>
      <sz val="12"/>
      <color theme="1"/>
      <name val="AngsanaUPC"/>
      <family val="1"/>
    </font>
    <font>
      <b/>
      <sz val="12"/>
      <color theme="1"/>
      <name val="AngsanaUPC"/>
      <family val="1"/>
    </font>
    <font>
      <b/>
      <sz val="9"/>
      <color theme="1"/>
      <name val="Angsana New"/>
      <family val="1"/>
    </font>
    <font>
      <b/>
      <sz val="9"/>
      <color theme="1"/>
      <name val="AngsanaUPC"/>
      <family val="1"/>
    </font>
    <font>
      <sz val="16"/>
      <color theme="1"/>
      <name val="AngsanaUPC"/>
      <family val="1"/>
    </font>
    <font>
      <b/>
      <sz val="18"/>
      <color theme="1"/>
      <name val="AngsanaUPC"/>
      <family val="1"/>
    </font>
    <font>
      <sz val="18"/>
      <color theme="1"/>
      <name val="AngsanaUPC"/>
      <family val="1"/>
    </font>
    <font>
      <sz val="16"/>
      <name val="Tahoma"/>
      <family val="2"/>
      <charset val="222"/>
      <scheme val="minor"/>
    </font>
    <font>
      <b/>
      <sz val="12"/>
      <name val="Tahoma"/>
      <family val="2"/>
      <charset val="222"/>
      <scheme val="minor"/>
    </font>
    <font>
      <sz val="14"/>
      <color theme="1"/>
      <name val="Wingdings"/>
      <charset val="2"/>
    </font>
    <font>
      <sz val="14"/>
      <color theme="1"/>
      <name val="Tahoma"/>
      <family val="2"/>
      <charset val="222"/>
      <scheme val="minor"/>
    </font>
    <font>
      <b/>
      <sz val="16"/>
      <color theme="1"/>
      <name val="AngsanaUPC"/>
      <family val="1"/>
    </font>
    <font>
      <b/>
      <sz val="14"/>
      <color theme="1"/>
      <name val="Tahoma"/>
      <family val="2"/>
      <charset val="222"/>
      <scheme val="minor"/>
    </font>
    <font>
      <b/>
      <sz val="14"/>
      <color rgb="FF000000"/>
      <name val="AngsanaUPC"/>
      <family val="1"/>
    </font>
    <font>
      <b/>
      <sz val="12"/>
      <color theme="1"/>
      <name val="Tahoma"/>
      <family val="2"/>
      <charset val="222"/>
      <scheme val="minor"/>
    </font>
    <font>
      <u/>
      <sz val="18"/>
      <color rgb="FFFF0000"/>
      <name val="AngsanaUPC"/>
      <family val="1"/>
    </font>
    <font>
      <u/>
      <sz val="20"/>
      <color rgb="FFFF0000"/>
      <name val="AngsanaUPC"/>
      <family val="1"/>
    </font>
    <font>
      <sz val="18"/>
      <color rgb="FFFF0000"/>
      <name val="AngsanaUPC"/>
      <family val="1"/>
    </font>
    <font>
      <sz val="13"/>
      <color theme="1"/>
      <name val="AngsanaUPC"/>
      <family val="1"/>
    </font>
    <font>
      <b/>
      <u/>
      <sz val="18"/>
      <color rgb="FFFF0000"/>
      <name val="AngsanaUPC"/>
      <family val="1"/>
    </font>
    <font>
      <sz val="14"/>
      <color theme="1"/>
      <name val="AngsanaUPC"/>
      <family val="1"/>
      <charset val="22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/>
      <diagonal/>
    </border>
    <border>
      <left style="thin">
        <color theme="1" tint="0.34998626667073579"/>
      </left>
      <right style="thin">
        <color theme="1" tint="0.34998626667073579"/>
      </right>
      <top/>
      <bottom style="thin">
        <color theme="1" tint="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/>
      <bottom/>
      <diagonal/>
    </border>
    <border>
      <left/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/>
      <top style="thin">
        <color theme="1" tint="0.34998626667073579"/>
      </top>
      <bottom style="thin">
        <color theme="1" tint="0.34998626667073579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2">
    <xf numFmtId="0" fontId="0" fillId="0" borderId="0" xfId="0"/>
    <xf numFmtId="0" fontId="7" fillId="0" borderId="0" xfId="0" applyFont="1"/>
    <xf numFmtId="0" fontId="12" fillId="0" borderId="1" xfId="0" applyFont="1" applyBorder="1" applyAlignment="1" applyProtection="1">
      <alignment horizontal="center" vertical="center"/>
      <protection locked="0"/>
    </xf>
    <xf numFmtId="0" fontId="15" fillId="0" borderId="0" xfId="0" applyFont="1" applyProtection="1">
      <protection locked="0"/>
    </xf>
    <xf numFmtId="0" fontId="21" fillId="0" borderId="0" xfId="0" applyFont="1" applyProtection="1">
      <protection locked="0"/>
    </xf>
    <xf numFmtId="0" fontId="7" fillId="0" borderId="0" xfId="0" applyFont="1" applyProtection="1">
      <protection locked="0"/>
    </xf>
    <xf numFmtId="0" fontId="11" fillId="0" borderId="1" xfId="0" applyFont="1" applyBorder="1" applyAlignment="1" applyProtection="1">
      <alignment horizontal="center"/>
      <protection locked="0"/>
    </xf>
    <xf numFmtId="1" fontId="11" fillId="0" borderId="1" xfId="0" applyNumberFormat="1" applyFont="1" applyBorder="1" applyAlignment="1" applyProtection="1">
      <alignment horizontal="center" vertical="center"/>
      <protection locked="0"/>
    </xf>
    <xf numFmtId="2" fontId="11" fillId="0" borderId="2" xfId="0" applyNumberFormat="1" applyFont="1" applyBorder="1" applyAlignment="1" applyProtection="1">
      <alignment horizontal="left" vertical="center"/>
      <protection locked="0"/>
    </xf>
    <xf numFmtId="1" fontId="11" fillId="0" borderId="2" xfId="0" applyNumberFormat="1" applyFont="1" applyBorder="1" applyAlignment="1" applyProtection="1">
      <alignment horizontal="left" vertical="center"/>
      <protection locked="0"/>
    </xf>
    <xf numFmtId="0" fontId="11" fillId="0" borderId="9" xfId="0" applyFont="1" applyBorder="1" applyAlignment="1" applyProtection="1">
      <alignment horizontal="left" vertical="center"/>
      <protection locked="0"/>
    </xf>
    <xf numFmtId="1" fontId="11" fillId="0" borderId="9" xfId="0" applyNumberFormat="1" applyFont="1" applyBorder="1" applyAlignment="1" applyProtection="1">
      <alignment horizontal="left" vertical="center"/>
      <protection locked="0"/>
    </xf>
    <xf numFmtId="0" fontId="11" fillId="0" borderId="0" xfId="0" applyFont="1"/>
    <xf numFmtId="0" fontId="23" fillId="0" borderId="0" xfId="0" applyFont="1"/>
    <xf numFmtId="0" fontId="11" fillId="0" borderId="0" xfId="0" applyFont="1" applyAlignment="1">
      <alignment horizontal="center" wrapText="1"/>
    </xf>
    <xf numFmtId="0" fontId="13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10" fillId="0" borderId="1" xfId="0" applyFont="1" applyBorder="1" applyAlignment="1">
      <alignment horizontal="center" vertical="center"/>
    </xf>
    <xf numFmtId="0" fontId="12" fillId="0" borderId="0" xfId="0" applyFont="1"/>
    <xf numFmtId="0" fontId="1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" fontId="12" fillId="0" borderId="1" xfId="0" applyNumberFormat="1" applyFont="1" applyBorder="1" applyAlignment="1">
      <alignment horizontal="center" vertical="center"/>
    </xf>
    <xf numFmtId="187" fontId="12" fillId="0" borderId="1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15" fillId="0" borderId="0" xfId="0" applyFont="1"/>
    <xf numFmtId="0" fontId="15" fillId="0" borderId="0" xfId="0" applyFont="1" applyAlignment="1">
      <alignment horizontal="center" wrapText="1"/>
    </xf>
    <xf numFmtId="0" fontId="10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17" fillId="0" borderId="0" xfId="0" applyFont="1"/>
    <xf numFmtId="0" fontId="27" fillId="0" borderId="0" xfId="0" applyFont="1"/>
    <xf numFmtId="187" fontId="6" fillId="0" borderId="1" xfId="0" applyNumberFormat="1" applyFont="1" applyBorder="1" applyAlignment="1">
      <alignment horizontal="center" vertical="center"/>
    </xf>
    <xf numFmtId="0" fontId="7" fillId="0" borderId="0" xfId="0" applyFont="1" applyProtection="1">
      <protection locked="0"/>
    </xf>
    <xf numFmtId="0" fontId="12" fillId="0" borderId="1" xfId="0" applyFont="1" applyBorder="1" applyAlignment="1">
      <alignment horizontal="center" vertical="center"/>
    </xf>
    <xf numFmtId="0" fontId="8" fillId="0" borderId="3" xfId="0" applyFont="1" applyBorder="1" applyAlignment="1" applyProtection="1">
      <alignment horizontal="center" vertical="center"/>
      <protection locked="0"/>
    </xf>
    <xf numFmtId="0" fontId="10" fillId="0" borderId="3" xfId="0" applyFont="1" applyBorder="1" applyAlignment="1" applyProtection="1">
      <alignment horizontal="center" vertical="center" wrapText="1"/>
    </xf>
    <xf numFmtId="0" fontId="8" fillId="0" borderId="3" xfId="0" applyFont="1" applyBorder="1" applyAlignment="1" applyProtection="1">
      <alignment horizontal="center" vertical="center"/>
    </xf>
    <xf numFmtId="0" fontId="8" fillId="0" borderId="3" xfId="0" applyFont="1" applyBorder="1" applyAlignment="1" applyProtection="1">
      <alignment horizontal="center" vertical="center" wrapText="1"/>
    </xf>
    <xf numFmtId="0" fontId="7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 horizontal="center" wrapText="1"/>
      <protection locked="0"/>
    </xf>
    <xf numFmtId="0" fontId="8" fillId="0" borderId="0" xfId="0" applyFont="1" applyProtection="1">
      <protection locked="0"/>
    </xf>
    <xf numFmtId="0" fontId="29" fillId="0" borderId="3" xfId="0" applyFont="1" applyBorder="1" applyAlignment="1" applyProtection="1">
      <alignment horizontal="center" vertical="center"/>
      <protection locked="0"/>
    </xf>
    <xf numFmtId="1" fontId="29" fillId="0" borderId="3" xfId="0" applyNumberFormat="1" applyFont="1" applyBorder="1" applyAlignment="1" applyProtection="1">
      <alignment horizontal="center" vertical="center"/>
      <protection locked="0"/>
    </xf>
    <xf numFmtId="0" fontId="29" fillId="0" borderId="8" xfId="0" applyFont="1" applyBorder="1" applyAlignment="1" applyProtection="1">
      <alignment horizontal="left" vertical="center"/>
      <protection locked="0"/>
    </xf>
    <xf numFmtId="0" fontId="29" fillId="0" borderId="7" xfId="0" applyFont="1" applyBorder="1" applyAlignment="1" applyProtection="1">
      <alignment horizontal="left" vertical="center"/>
      <protection locked="0"/>
    </xf>
    <xf numFmtId="0" fontId="7" fillId="0" borderId="3" xfId="0" applyFont="1" applyBorder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center" wrapText="1"/>
      <protection locked="0"/>
    </xf>
    <xf numFmtId="0" fontId="8" fillId="0" borderId="0" xfId="0" applyFont="1" applyAlignment="1" applyProtection="1">
      <alignment horizontal="left" vertical="center"/>
      <protection locked="0"/>
    </xf>
    <xf numFmtId="0" fontId="7" fillId="0" borderId="0" xfId="0" applyFont="1" applyProtection="1"/>
    <xf numFmtId="0" fontId="7" fillId="0" borderId="0" xfId="0" applyFont="1" applyAlignment="1" applyProtection="1">
      <alignment vertical="center"/>
    </xf>
    <xf numFmtId="0" fontId="7" fillId="0" borderId="0" xfId="0" applyFont="1" applyAlignment="1" applyProtection="1">
      <alignment horizontal="center" wrapText="1"/>
    </xf>
    <xf numFmtId="0" fontId="8" fillId="0" borderId="0" xfId="0" applyFont="1" applyAlignment="1" applyProtection="1">
      <alignment vertical="center"/>
    </xf>
    <xf numFmtId="0" fontId="8" fillId="0" borderId="0" xfId="0" applyFont="1" applyProtection="1"/>
    <xf numFmtId="187" fontId="6" fillId="0" borderId="3" xfId="0" applyNumberFormat="1" applyFont="1" applyBorder="1" applyAlignment="1" applyProtection="1">
      <alignment horizontal="center" vertical="center"/>
    </xf>
    <xf numFmtId="0" fontId="8" fillId="0" borderId="0" xfId="0" applyFont="1" applyAlignment="1" applyProtection="1">
      <alignment horizontal="center" wrapText="1"/>
    </xf>
    <xf numFmtId="49" fontId="12" fillId="0" borderId="1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8" fillId="0" borderId="0" xfId="0" applyFont="1" applyAlignment="1" applyProtection="1">
      <alignment horizontal="left"/>
      <protection locked="0"/>
    </xf>
    <xf numFmtId="0" fontId="16" fillId="0" borderId="0" xfId="0" applyFont="1" applyAlignment="1" applyProtection="1">
      <alignment horizontal="center"/>
    </xf>
    <xf numFmtId="0" fontId="22" fillId="0" borderId="0" xfId="0" applyFont="1" applyAlignment="1" applyProtection="1">
      <alignment horizontal="center" wrapText="1"/>
    </xf>
    <xf numFmtId="0" fontId="24" fillId="0" borderId="0" xfId="0" applyFont="1" applyAlignment="1" applyProtection="1">
      <alignment horizontal="left"/>
      <protection locked="0"/>
    </xf>
    <xf numFmtId="188" fontId="31" fillId="0" borderId="3" xfId="0" applyNumberFormat="1" applyFont="1" applyBorder="1" applyAlignment="1" applyProtection="1">
      <alignment horizontal="center" textRotation="90"/>
    </xf>
    <xf numFmtId="188" fontId="21" fillId="0" borderId="3" xfId="0" applyNumberFormat="1" applyFont="1" applyBorder="1" applyAlignment="1" applyProtection="1">
      <alignment horizontal="center" textRotation="90"/>
    </xf>
    <xf numFmtId="0" fontId="8" fillId="0" borderId="3" xfId="0" applyFont="1" applyBorder="1" applyAlignment="1" applyProtection="1">
      <alignment textRotation="90" wrapText="1"/>
    </xf>
    <xf numFmtId="0" fontId="0" fillId="0" borderId="3" xfId="0" applyBorder="1" applyAlignment="1" applyProtection="1">
      <alignment textRotation="90" wrapText="1"/>
    </xf>
    <xf numFmtId="0" fontId="8" fillId="0" borderId="3" xfId="0" applyFont="1" applyBorder="1" applyAlignment="1" applyProtection="1">
      <alignment horizontal="center" vertical="center"/>
    </xf>
    <xf numFmtId="0" fontId="21" fillId="0" borderId="3" xfId="0" applyFont="1" applyBorder="1" applyAlignment="1" applyProtection="1">
      <alignment horizontal="center" vertical="center"/>
    </xf>
    <xf numFmtId="0" fontId="8" fillId="0" borderId="3" xfId="0" applyFont="1" applyBorder="1" applyAlignment="1" applyProtection="1">
      <alignment horizontal="center" vertical="center" wrapText="1"/>
    </xf>
    <xf numFmtId="0" fontId="21" fillId="0" borderId="3" xfId="0" applyFont="1" applyBorder="1" applyAlignment="1" applyProtection="1">
      <alignment horizontal="center" vertical="center" wrapText="1"/>
    </xf>
    <xf numFmtId="0" fontId="7" fillId="0" borderId="3" xfId="0" applyFont="1" applyBorder="1" applyAlignment="1" applyProtection="1">
      <alignment horizontal="center" vertical="center"/>
    </xf>
    <xf numFmtId="188" fontId="31" fillId="0" borderId="3" xfId="0" applyNumberFormat="1" applyFont="1" applyBorder="1" applyAlignment="1" applyProtection="1">
      <alignment horizontal="center" textRotation="90"/>
      <protection locked="0"/>
    </xf>
    <xf numFmtId="188" fontId="21" fillId="0" borderId="3" xfId="0" applyNumberFormat="1" applyFont="1" applyBorder="1" applyAlignment="1" applyProtection="1">
      <alignment horizontal="center" textRotation="90"/>
      <protection locked="0"/>
    </xf>
    <xf numFmtId="0" fontId="20" fillId="0" borderId="3" xfId="0" applyFont="1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7" fillId="0" borderId="3" xfId="0" applyFont="1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20" fillId="0" borderId="8" xfId="0" applyFont="1" applyBorder="1" applyAlignment="1" applyProtection="1">
      <alignment horizontal="center" vertical="center"/>
      <protection locked="0"/>
    </xf>
    <xf numFmtId="0" fontId="20" fillId="0" borderId="7" xfId="0" applyFont="1" applyBorder="1" applyAlignment="1" applyProtection="1">
      <alignment horizontal="center" vertical="center"/>
      <protection locked="0"/>
    </xf>
    <xf numFmtId="0" fontId="8" fillId="0" borderId="3" xfId="0" applyFont="1" applyBorder="1" applyAlignment="1" applyProtection="1">
      <alignment textRotation="90"/>
    </xf>
    <xf numFmtId="0" fontId="8" fillId="0" borderId="3" xfId="0" applyFont="1" applyBorder="1" applyAlignment="1" applyProtection="1">
      <alignment horizontal="center"/>
    </xf>
    <xf numFmtId="0" fontId="9" fillId="0" borderId="4" xfId="0" applyFont="1" applyBorder="1" applyAlignment="1" applyProtection="1">
      <alignment horizontal="right" textRotation="90"/>
    </xf>
    <xf numFmtId="0" fontId="9" fillId="0" borderId="5" xfId="0" applyFont="1" applyBorder="1" applyAlignment="1" applyProtection="1">
      <alignment horizontal="right" textRotation="90"/>
    </xf>
    <xf numFmtId="0" fontId="10" fillId="0" borderId="3" xfId="0" applyFont="1" applyBorder="1" applyAlignment="1" applyProtection="1">
      <alignment horizontal="center" wrapText="1"/>
    </xf>
    <xf numFmtId="0" fontId="8" fillId="0" borderId="4" xfId="0" applyFont="1" applyBorder="1" applyAlignment="1" applyProtection="1">
      <alignment horizontal="center" vertical="center" wrapText="1"/>
    </xf>
    <xf numFmtId="0" fontId="8" fillId="0" borderId="5" xfId="0" applyFont="1" applyBorder="1" applyAlignment="1" applyProtection="1">
      <alignment horizontal="center" vertical="center" wrapText="1"/>
    </xf>
    <xf numFmtId="0" fontId="8" fillId="0" borderId="6" xfId="0" applyFont="1" applyBorder="1" applyAlignment="1" applyProtection="1">
      <alignment horizontal="center" vertical="center" wrapText="1"/>
    </xf>
    <xf numFmtId="0" fontId="7" fillId="0" borderId="0" xfId="0" applyFont="1" applyAlignment="1" applyProtection="1">
      <alignment horizontal="left"/>
      <protection locked="0"/>
    </xf>
    <xf numFmtId="0" fontId="7" fillId="0" borderId="0" xfId="0" applyFont="1" applyProtection="1">
      <protection locked="0"/>
    </xf>
    <xf numFmtId="0" fontId="21" fillId="0" borderId="0" xfId="0" applyFont="1" applyProtection="1">
      <protection locked="0"/>
    </xf>
    <xf numFmtId="0" fontId="7" fillId="0" borderId="0" xfId="0" applyFont="1" applyAlignment="1" applyProtection="1">
      <alignment horizontal="left" wrapText="1"/>
      <protection locked="0"/>
    </xf>
    <xf numFmtId="0" fontId="21" fillId="0" borderId="0" xfId="0" applyFont="1" applyAlignment="1" applyProtection="1">
      <alignment horizontal="left"/>
      <protection locked="0"/>
    </xf>
    <xf numFmtId="0" fontId="8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2" fillId="0" borderId="1" xfId="0" applyFont="1" applyBorder="1" applyAlignment="1">
      <alignment horizontal="center" vertical="center"/>
    </xf>
    <xf numFmtId="0" fontId="25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9" fillId="0" borderId="1" xfId="0" applyFont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54</xdr:col>
      <xdr:colOff>284019</xdr:colOff>
      <xdr:row>0</xdr:row>
      <xdr:rowOff>22514</xdr:rowOff>
    </xdr:from>
    <xdr:to>
      <xdr:col>55</xdr:col>
      <xdr:colOff>533734</xdr:colOff>
      <xdr:row>1</xdr:row>
      <xdr:rowOff>100177</xdr:rowOff>
    </xdr:to>
    <xdr:sp macro="" textlink="">
      <xdr:nvSpPr>
        <xdr:cNvPr id="4" name="แผนผังลำดับงาน: กระบวนการ 3">
          <a:extLst>
            <a:ext uri="{FF2B5EF4-FFF2-40B4-BE49-F238E27FC236}">
              <a16:creationId xmlns:a16="http://schemas.microsoft.com/office/drawing/2014/main" xmlns="" id="{0E61409C-E97D-43D5-B801-A9560ECF8F52}"/>
            </a:ext>
          </a:extLst>
        </xdr:cNvPr>
        <xdr:cNvSpPr/>
      </xdr:nvSpPr>
      <xdr:spPr>
        <a:xfrm>
          <a:off x="9557905" y="22514"/>
          <a:ext cx="604738" cy="398049"/>
        </a:xfrm>
        <a:prstGeom prst="flowChartProcess">
          <a:avLst/>
        </a:prstGeom>
        <a:solidFill>
          <a:schemeClr val="bg1"/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lang="th-TH" sz="1600" b="1">
              <a:latin typeface="AngsanaUPC" pitchFamily="18" charset="-34"/>
              <a:cs typeface="AngsanaUPC" pitchFamily="18" charset="-34"/>
            </a:rPr>
            <a:t>วผ.</a:t>
          </a:r>
          <a:r>
            <a:rPr lang="th-TH" sz="1600" b="1" baseline="0">
              <a:latin typeface="AngsanaUPC" pitchFamily="18" charset="-34"/>
              <a:cs typeface="AngsanaUPC" pitchFamily="18" charset="-34"/>
            </a:rPr>
            <a:t> </a:t>
          </a:r>
          <a:r>
            <a:rPr lang="th-TH" sz="1600" b="1">
              <a:latin typeface="AngsanaUPC" pitchFamily="18" charset="-34"/>
              <a:cs typeface="AngsanaUPC" pitchFamily="18" charset="-34"/>
            </a:rPr>
            <a:t>3</a:t>
          </a:r>
        </a:p>
      </xdr:txBody>
    </xdr:sp>
    <xdr:clientData/>
  </xdr:twoCellAnchor>
  <xdr:twoCellAnchor editAs="oneCell">
    <xdr:from>
      <xdr:col>9</xdr:col>
      <xdr:colOff>80002</xdr:colOff>
      <xdr:row>0</xdr:row>
      <xdr:rowOff>25976</xdr:rowOff>
    </xdr:from>
    <xdr:to>
      <xdr:col>16</xdr:col>
      <xdr:colOff>9789</xdr:colOff>
      <xdr:row>2</xdr:row>
      <xdr:rowOff>0</xdr:rowOff>
    </xdr:to>
    <xdr:pic>
      <xdr:nvPicPr>
        <xdr:cNvPr id="3" name="รูปภาพ 1">
          <a:extLst>
            <a:ext uri="{FF2B5EF4-FFF2-40B4-BE49-F238E27FC236}">
              <a16:creationId xmlns:a16="http://schemas.microsoft.com/office/drawing/2014/main" xmlns="" id="{96AB041E-D344-4D1B-B9D8-A7312F1575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88616" y="25976"/>
          <a:ext cx="596537" cy="5628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541460</xdr:colOff>
      <xdr:row>0</xdr:row>
      <xdr:rowOff>179748</xdr:rowOff>
    </xdr:from>
    <xdr:to>
      <xdr:col>3</xdr:col>
      <xdr:colOff>161192</xdr:colOff>
      <xdr:row>1</xdr:row>
      <xdr:rowOff>76200</xdr:rowOff>
    </xdr:to>
    <xdr:pic>
      <xdr:nvPicPr>
        <xdr:cNvPr id="2097" name="รูปภาพ 1">
          <a:extLst>
            <a:ext uri="{FF2B5EF4-FFF2-40B4-BE49-F238E27FC236}">
              <a16:creationId xmlns:a16="http://schemas.microsoft.com/office/drawing/2014/main" xmlns="" id="{D024E8E3-8158-4ED0-89CC-11B908810E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0691" y="179748"/>
          <a:ext cx="704117" cy="7097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293078</xdr:colOff>
      <xdr:row>0</xdr:row>
      <xdr:rowOff>14654</xdr:rowOff>
    </xdr:from>
    <xdr:to>
      <xdr:col>11</xdr:col>
      <xdr:colOff>546465</xdr:colOff>
      <xdr:row>0</xdr:row>
      <xdr:rowOff>563962</xdr:rowOff>
    </xdr:to>
    <xdr:sp macro="" textlink="">
      <xdr:nvSpPr>
        <xdr:cNvPr id="5" name="แผนผังลำดับงาน: กระบวนการ 2">
          <a:extLst>
            <a:ext uri="{FF2B5EF4-FFF2-40B4-BE49-F238E27FC236}">
              <a16:creationId xmlns:a16="http://schemas.microsoft.com/office/drawing/2014/main" xmlns="" id="{B4C657E5-0646-4643-870A-57E66E40617B}"/>
            </a:ext>
          </a:extLst>
        </xdr:cNvPr>
        <xdr:cNvSpPr/>
      </xdr:nvSpPr>
      <xdr:spPr>
        <a:xfrm>
          <a:off x="5421924" y="14654"/>
          <a:ext cx="1425695" cy="549308"/>
        </a:xfrm>
        <a:prstGeom prst="flowChartProcess">
          <a:avLst/>
        </a:prstGeom>
        <a:solidFill>
          <a:schemeClr val="bg1"/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th-TH" sz="1200" b="1">
              <a:latin typeface="AngsanaUPC" pitchFamily="18" charset="-34"/>
              <a:cs typeface="AngsanaUPC" pitchFamily="18" charset="-34"/>
            </a:rPr>
            <a:t>วผ.2-2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th-TH" sz="1200">
              <a:latin typeface="AngsanaUPC" pitchFamily="18" charset="-34"/>
              <a:cs typeface="AngsanaUPC" pitchFamily="18" charset="-34"/>
            </a:rPr>
            <a:t>ทฤษฎี</a:t>
          </a:r>
          <a:r>
            <a:rPr lang="en-US" sz="1200">
              <a:latin typeface="AngsanaUPC" pitchFamily="18" charset="-34"/>
              <a:cs typeface="AngsanaUPC" pitchFamily="18" charset="-34"/>
            </a:rPr>
            <a:t>-</a:t>
          </a:r>
          <a:r>
            <a:rPr lang="th-TH" sz="1200">
              <a:latin typeface="AngsanaUPC" pitchFamily="18" charset="-34"/>
              <a:cs typeface="AngsanaUPC" pitchFamily="18" charset="-34"/>
            </a:rPr>
            <a:t>ปฏิบัติ</a:t>
          </a:r>
          <a:r>
            <a:rPr lang="en-US" sz="1200">
              <a:latin typeface="AngsanaUPC" pitchFamily="18" charset="-34"/>
              <a:cs typeface="AngsanaUPC" pitchFamily="18" charset="-34"/>
            </a:rPr>
            <a:t>/</a:t>
          </a:r>
          <a:r>
            <a:rPr lang="th-TH" sz="1200">
              <a:latin typeface="AngsanaUPC" pitchFamily="18" charset="-34"/>
              <a:cs typeface="AngsanaUPC" pitchFamily="18" charset="-34"/>
            </a:rPr>
            <a:t>ปฏิบัติ</a:t>
          </a:r>
          <a:endParaRPr lang="th-TH" sz="1200">
            <a:effectLst/>
            <a:latin typeface="AngsanaUPC" pitchFamily="18" charset="-34"/>
            <a:cs typeface="AngsanaUPC" pitchFamily="18" charset="-34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37"/>
  <sheetViews>
    <sheetView showWhiteSpace="0" view="pageBreakPreview" zoomScale="110" zoomScaleNormal="100" zoomScaleSheetLayoutView="110" zoomScalePageLayoutView="110" workbookViewId="0">
      <selection activeCell="BD4" sqref="BD4"/>
    </sheetView>
  </sheetViews>
  <sheetFormatPr defaultColWidth="8.875" defaultRowHeight="21" x14ac:dyDescent="0.45"/>
  <cols>
    <col min="1" max="1" width="3.625" style="50" customWidth="1"/>
    <col min="2" max="2" width="8.625" style="49" customWidth="1"/>
    <col min="3" max="3" width="12.375" style="49" customWidth="1"/>
    <col min="4" max="4" width="10.75" style="49" customWidth="1"/>
    <col min="5" max="23" width="1.25" style="49" customWidth="1"/>
    <col min="24" max="24" width="1.375" style="49" customWidth="1"/>
    <col min="25" max="40" width="1.25" style="49" customWidth="1"/>
    <col min="41" max="41" width="3.375" style="49" customWidth="1"/>
    <col min="42" max="51" width="2.75" style="49" customWidth="1"/>
    <col min="52" max="52" width="3.75" style="49" customWidth="1"/>
    <col min="53" max="53" width="3.75" style="51" customWidth="1"/>
    <col min="54" max="54" width="3.875" style="51" customWidth="1"/>
    <col min="55" max="55" width="4.625" style="51" customWidth="1"/>
    <col min="56" max="56" width="7.375" style="49" customWidth="1"/>
    <col min="57" max="57" width="8.875" style="49"/>
    <col min="58" max="62" width="4.875" style="49" customWidth="1"/>
    <col min="63" max="63" width="4.375" style="49" customWidth="1"/>
    <col min="64" max="16384" width="8.875" style="49"/>
  </cols>
  <sheetData>
    <row r="1" spans="1:56" ht="25.5" customHeight="1" x14ac:dyDescent="0.55000000000000004">
      <c r="A1" s="59" t="s">
        <v>35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59"/>
      <c r="AG1" s="59"/>
      <c r="AH1" s="59"/>
      <c r="AI1" s="59"/>
      <c r="AJ1" s="59"/>
      <c r="AK1" s="59"/>
      <c r="AL1" s="59"/>
      <c r="AM1" s="59"/>
      <c r="AN1" s="59"/>
      <c r="AO1" s="59"/>
      <c r="AP1" s="59"/>
      <c r="AQ1" s="59"/>
      <c r="AR1" s="59"/>
      <c r="AS1" s="59"/>
      <c r="AT1" s="59"/>
      <c r="AU1" s="59"/>
      <c r="AV1" s="59"/>
      <c r="AW1" s="59"/>
      <c r="AX1" s="59"/>
      <c r="AY1" s="59"/>
      <c r="AZ1" s="59"/>
      <c r="BA1" s="59"/>
      <c r="BB1" s="59"/>
      <c r="BC1" s="59"/>
      <c r="BD1" s="59"/>
    </row>
    <row r="2" spans="1:56" ht="21" customHeight="1" x14ac:dyDescent="0.5">
      <c r="A2" s="60" t="s">
        <v>39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  <c r="AI2" s="60"/>
      <c r="AJ2" s="60"/>
      <c r="AK2" s="60"/>
      <c r="AL2" s="60"/>
      <c r="AM2" s="60"/>
      <c r="AN2" s="60"/>
      <c r="AO2" s="60"/>
      <c r="AP2" s="60"/>
      <c r="AQ2" s="60"/>
      <c r="AR2" s="60"/>
      <c r="AS2" s="60"/>
      <c r="AT2" s="60"/>
      <c r="AU2" s="60"/>
      <c r="AV2" s="60"/>
      <c r="AW2" s="60"/>
      <c r="AX2" s="60"/>
      <c r="AY2" s="60"/>
      <c r="AZ2" s="60"/>
      <c r="BA2" s="60"/>
      <c r="BB2" s="60"/>
      <c r="BC2" s="60"/>
      <c r="BD2" s="60"/>
    </row>
    <row r="3" spans="1:56" ht="19.5" customHeight="1" x14ac:dyDescent="0.45">
      <c r="A3" s="39"/>
      <c r="B3" s="61" t="s">
        <v>36</v>
      </c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58" t="s">
        <v>37</v>
      </c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  <c r="AC3" s="58"/>
      <c r="AD3" s="58"/>
      <c r="AE3" s="58"/>
      <c r="AF3" s="58"/>
      <c r="AG3" s="58"/>
      <c r="AH3" s="58"/>
      <c r="AI3" s="58"/>
      <c r="AJ3" s="58"/>
      <c r="AK3" s="58"/>
      <c r="AL3" s="58"/>
      <c r="AM3" s="58"/>
      <c r="AN3" s="58"/>
      <c r="AO3" s="58"/>
      <c r="AP3" s="58"/>
      <c r="AQ3" s="58"/>
      <c r="AR3" s="58"/>
      <c r="AS3" s="58" t="s">
        <v>38</v>
      </c>
      <c r="AT3" s="58"/>
      <c r="AU3" s="58"/>
      <c r="AV3" s="58"/>
      <c r="AW3" s="58"/>
      <c r="AX3" s="58"/>
      <c r="AY3" s="58"/>
      <c r="AZ3" s="58"/>
      <c r="BA3" s="58"/>
      <c r="BB3" s="58"/>
      <c r="BC3" s="58"/>
      <c r="BD3" s="33"/>
    </row>
    <row r="4" spans="1:56" ht="19.5" customHeight="1" x14ac:dyDescent="0.45">
      <c r="A4" s="39"/>
      <c r="B4" s="61" t="s">
        <v>53</v>
      </c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58" t="s">
        <v>52</v>
      </c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  <c r="AI4" s="58"/>
      <c r="AJ4" s="58"/>
      <c r="AK4" s="58"/>
      <c r="AL4" s="58"/>
      <c r="AM4" s="58"/>
      <c r="AN4" s="58"/>
      <c r="AO4" s="58"/>
      <c r="AP4" s="58"/>
      <c r="AQ4" s="58"/>
      <c r="AR4" s="58"/>
      <c r="AS4" s="58" t="s">
        <v>51</v>
      </c>
      <c r="AT4" s="58"/>
      <c r="AU4" s="58"/>
      <c r="AV4" s="58"/>
      <c r="AW4" s="58"/>
      <c r="AX4" s="58"/>
      <c r="AY4" s="58"/>
      <c r="AZ4" s="58"/>
      <c r="BA4" s="58"/>
      <c r="BB4" s="58"/>
      <c r="BC4" s="58"/>
      <c r="BD4" s="33"/>
    </row>
    <row r="5" spans="1:56" ht="18" customHeight="1" x14ac:dyDescent="0.45">
      <c r="A5" s="39"/>
      <c r="B5" s="61" t="s">
        <v>64</v>
      </c>
      <c r="C5" s="61"/>
      <c r="D5" s="61"/>
      <c r="E5" s="61" t="s">
        <v>66</v>
      </c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 t="s">
        <v>63</v>
      </c>
      <c r="T5" s="61"/>
      <c r="U5" s="61"/>
      <c r="V5" s="61"/>
      <c r="W5" s="61"/>
      <c r="X5" s="61"/>
      <c r="Y5" s="61"/>
      <c r="Z5" s="61"/>
      <c r="AA5" s="61"/>
      <c r="AB5" s="61"/>
      <c r="AC5" s="61"/>
      <c r="AD5" s="61"/>
      <c r="AE5" s="61"/>
      <c r="AF5" s="61"/>
      <c r="AG5" s="61"/>
      <c r="AH5" s="61"/>
      <c r="AI5" s="61"/>
      <c r="AJ5" s="61"/>
      <c r="AK5" s="61"/>
      <c r="AL5" s="61"/>
      <c r="AM5" s="61"/>
      <c r="AN5" s="61"/>
      <c r="AO5" s="61"/>
      <c r="AP5" s="61"/>
      <c r="AQ5" s="61"/>
      <c r="AR5" s="61"/>
      <c r="AS5" s="58" t="s">
        <v>77</v>
      </c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33"/>
    </row>
    <row r="6" spans="1:56" ht="4.5" customHeight="1" x14ac:dyDescent="0.45"/>
    <row r="7" spans="1:56" s="52" customFormat="1" x14ac:dyDescent="0.45">
      <c r="A7" s="66" t="s">
        <v>3</v>
      </c>
      <c r="B7" s="68" t="s">
        <v>0</v>
      </c>
      <c r="C7" s="66" t="s">
        <v>1</v>
      </c>
      <c r="D7" s="70"/>
      <c r="E7" s="66">
        <v>1</v>
      </c>
      <c r="F7" s="66"/>
      <c r="G7" s="80">
        <v>2</v>
      </c>
      <c r="H7" s="80"/>
      <c r="I7" s="80">
        <v>3</v>
      </c>
      <c r="J7" s="80"/>
      <c r="K7" s="80">
        <v>4</v>
      </c>
      <c r="L7" s="80"/>
      <c r="M7" s="80">
        <v>5</v>
      </c>
      <c r="N7" s="80"/>
      <c r="O7" s="80">
        <v>6</v>
      </c>
      <c r="P7" s="80"/>
      <c r="Q7" s="80">
        <v>7</v>
      </c>
      <c r="R7" s="80"/>
      <c r="S7" s="80">
        <v>8</v>
      </c>
      <c r="T7" s="80"/>
      <c r="U7" s="80">
        <v>9</v>
      </c>
      <c r="V7" s="80"/>
      <c r="W7" s="80">
        <v>10</v>
      </c>
      <c r="X7" s="80"/>
      <c r="Y7" s="80">
        <v>11</v>
      </c>
      <c r="Z7" s="80"/>
      <c r="AA7" s="80">
        <v>12</v>
      </c>
      <c r="AB7" s="80"/>
      <c r="AC7" s="80">
        <v>13</v>
      </c>
      <c r="AD7" s="80"/>
      <c r="AE7" s="80">
        <v>14</v>
      </c>
      <c r="AF7" s="80"/>
      <c r="AG7" s="80">
        <v>15</v>
      </c>
      <c r="AH7" s="80"/>
      <c r="AI7" s="80">
        <v>16</v>
      </c>
      <c r="AJ7" s="80"/>
      <c r="AK7" s="80">
        <v>17</v>
      </c>
      <c r="AL7" s="80"/>
      <c r="AM7" s="80">
        <v>18</v>
      </c>
      <c r="AN7" s="80"/>
      <c r="AO7" s="83" t="s">
        <v>7</v>
      </c>
      <c r="AP7" s="66" t="s">
        <v>5</v>
      </c>
      <c r="AQ7" s="70"/>
      <c r="AR7" s="70"/>
      <c r="AS7" s="70"/>
      <c r="AT7" s="70"/>
      <c r="AU7" s="70"/>
      <c r="AV7" s="70"/>
      <c r="AW7" s="70"/>
      <c r="AX7" s="70"/>
      <c r="AY7" s="70"/>
      <c r="AZ7" s="81" t="s">
        <v>65</v>
      </c>
      <c r="BA7" s="79" t="s">
        <v>6</v>
      </c>
      <c r="BB7" s="64" t="s">
        <v>2</v>
      </c>
      <c r="BC7" s="84" t="s">
        <v>4</v>
      </c>
      <c r="BD7" s="84" t="s">
        <v>32</v>
      </c>
    </row>
    <row r="8" spans="1:56" s="53" customFormat="1" ht="42.75" customHeight="1" x14ac:dyDescent="0.45">
      <c r="A8" s="66"/>
      <c r="B8" s="68"/>
      <c r="C8" s="70"/>
      <c r="D8" s="70"/>
      <c r="E8" s="71">
        <v>43605</v>
      </c>
      <c r="F8" s="72"/>
      <c r="G8" s="62">
        <f>E8+7</f>
        <v>43612</v>
      </c>
      <c r="H8" s="63"/>
      <c r="I8" s="62">
        <f t="shared" ref="I8" si="0">G8+7</f>
        <v>43619</v>
      </c>
      <c r="J8" s="63"/>
      <c r="K8" s="62">
        <f t="shared" ref="K8" si="1">I8+7</f>
        <v>43626</v>
      </c>
      <c r="L8" s="63"/>
      <c r="M8" s="62">
        <f t="shared" ref="M8" si="2">K8+7</f>
        <v>43633</v>
      </c>
      <c r="N8" s="63"/>
      <c r="O8" s="62">
        <f t="shared" ref="O8" si="3">M8+7</f>
        <v>43640</v>
      </c>
      <c r="P8" s="63"/>
      <c r="Q8" s="62">
        <f t="shared" ref="Q8" si="4">O8+7</f>
        <v>43647</v>
      </c>
      <c r="R8" s="63"/>
      <c r="S8" s="62">
        <f t="shared" ref="S8" si="5">Q8+7</f>
        <v>43654</v>
      </c>
      <c r="T8" s="63"/>
      <c r="U8" s="62">
        <f t="shared" ref="U8" si="6">S8+7</f>
        <v>43661</v>
      </c>
      <c r="V8" s="63"/>
      <c r="W8" s="62">
        <f t="shared" ref="W8" si="7">U8+7</f>
        <v>43668</v>
      </c>
      <c r="X8" s="63"/>
      <c r="Y8" s="62">
        <f t="shared" ref="Y8" si="8">W8+7</f>
        <v>43675</v>
      </c>
      <c r="Z8" s="63"/>
      <c r="AA8" s="62">
        <f t="shared" ref="AA8" si="9">Y8+7</f>
        <v>43682</v>
      </c>
      <c r="AB8" s="63"/>
      <c r="AC8" s="62">
        <f t="shared" ref="AC8" si="10">AA8+7</f>
        <v>43689</v>
      </c>
      <c r="AD8" s="63"/>
      <c r="AE8" s="62">
        <f t="shared" ref="AE8" si="11">AC8+7</f>
        <v>43696</v>
      </c>
      <c r="AF8" s="63"/>
      <c r="AG8" s="62">
        <f t="shared" ref="AG8" si="12">AE8+7</f>
        <v>43703</v>
      </c>
      <c r="AH8" s="63"/>
      <c r="AI8" s="62">
        <f t="shared" ref="AI8" si="13">AG8+7</f>
        <v>43710</v>
      </c>
      <c r="AJ8" s="63"/>
      <c r="AK8" s="62">
        <f t="shared" ref="AK8" si="14">AI8+7</f>
        <v>43717</v>
      </c>
      <c r="AL8" s="63"/>
      <c r="AM8" s="62">
        <f t="shared" ref="AM8" si="15">AK8+7</f>
        <v>43724</v>
      </c>
      <c r="AN8" s="63"/>
      <c r="AO8" s="83"/>
      <c r="AP8" s="37">
        <v>1</v>
      </c>
      <c r="AQ8" s="37">
        <v>2</v>
      </c>
      <c r="AR8" s="37">
        <v>3</v>
      </c>
      <c r="AS8" s="37">
        <v>4</v>
      </c>
      <c r="AT8" s="37">
        <v>5</v>
      </c>
      <c r="AU8" s="37">
        <v>6</v>
      </c>
      <c r="AV8" s="37">
        <v>7</v>
      </c>
      <c r="AW8" s="37">
        <v>8</v>
      </c>
      <c r="AX8" s="37">
        <v>9</v>
      </c>
      <c r="AY8" s="37">
        <v>10</v>
      </c>
      <c r="AZ8" s="82"/>
      <c r="BA8" s="79"/>
      <c r="BB8" s="65"/>
      <c r="BC8" s="85"/>
      <c r="BD8" s="86"/>
    </row>
    <row r="9" spans="1:56" s="53" customFormat="1" ht="16.5" customHeight="1" x14ac:dyDescent="0.45">
      <c r="A9" s="67"/>
      <c r="B9" s="69"/>
      <c r="C9" s="67"/>
      <c r="D9" s="67"/>
      <c r="E9" s="72"/>
      <c r="F9" s="72"/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  <c r="AF9" s="63"/>
      <c r="AG9" s="63"/>
      <c r="AH9" s="63"/>
      <c r="AI9" s="63"/>
      <c r="AJ9" s="63"/>
      <c r="AK9" s="63"/>
      <c r="AL9" s="63"/>
      <c r="AM9" s="63"/>
      <c r="AN9" s="63"/>
      <c r="AO9" s="36" t="s">
        <v>10</v>
      </c>
      <c r="AP9" s="35">
        <v>10</v>
      </c>
      <c r="AQ9" s="35">
        <v>10</v>
      </c>
      <c r="AR9" s="35">
        <v>10</v>
      </c>
      <c r="AS9" s="35">
        <v>10</v>
      </c>
      <c r="AT9" s="35">
        <v>10</v>
      </c>
      <c r="AU9" s="35">
        <v>10</v>
      </c>
      <c r="AV9" s="35">
        <v>10</v>
      </c>
      <c r="AW9" s="35">
        <v>20</v>
      </c>
      <c r="AX9" s="35">
        <v>5</v>
      </c>
      <c r="AY9" s="35">
        <v>10</v>
      </c>
      <c r="AZ9" s="37">
        <f>ROUND(SUM(AP9:AY9)/SUM(AP$9:AY$9)*60,0)</f>
        <v>60</v>
      </c>
      <c r="BA9" s="37">
        <v>20</v>
      </c>
      <c r="BB9" s="37">
        <v>20</v>
      </c>
      <c r="BC9" s="38">
        <f>SUM(AZ9:BB9)</f>
        <v>100</v>
      </c>
      <c r="BD9" s="85"/>
    </row>
    <row r="10" spans="1:56" ht="13.5" customHeight="1" x14ac:dyDescent="0.45">
      <c r="A10" s="42">
        <v>1</v>
      </c>
      <c r="B10" s="43">
        <v>6149010701</v>
      </c>
      <c r="C10" s="44" t="s">
        <v>54</v>
      </c>
      <c r="D10" s="45" t="s">
        <v>55</v>
      </c>
      <c r="E10" s="73" t="s">
        <v>41</v>
      </c>
      <c r="F10" s="74"/>
      <c r="G10" s="73" t="s">
        <v>41</v>
      </c>
      <c r="H10" s="74"/>
      <c r="I10" s="73" t="s">
        <v>41</v>
      </c>
      <c r="J10" s="74"/>
      <c r="K10" s="73" t="s">
        <v>41</v>
      </c>
      <c r="L10" s="74"/>
      <c r="M10" s="73" t="s">
        <v>41</v>
      </c>
      <c r="N10" s="74"/>
      <c r="O10" s="73" t="s">
        <v>41</v>
      </c>
      <c r="P10" s="74"/>
      <c r="Q10" s="73" t="s">
        <v>41</v>
      </c>
      <c r="R10" s="74"/>
      <c r="S10" s="73" t="s">
        <v>41</v>
      </c>
      <c r="T10" s="74"/>
      <c r="U10" s="77" t="s">
        <v>42</v>
      </c>
      <c r="V10" s="78"/>
      <c r="W10" s="73" t="s">
        <v>41</v>
      </c>
      <c r="X10" s="74"/>
      <c r="Y10" s="73" t="s">
        <v>41</v>
      </c>
      <c r="Z10" s="74"/>
      <c r="AA10" s="73" t="s">
        <v>41</v>
      </c>
      <c r="AB10" s="74"/>
      <c r="AC10" s="73" t="s">
        <v>41</v>
      </c>
      <c r="AD10" s="74"/>
      <c r="AE10" s="73" t="s">
        <v>41</v>
      </c>
      <c r="AF10" s="74"/>
      <c r="AG10" s="73" t="s">
        <v>41</v>
      </c>
      <c r="AH10" s="74"/>
      <c r="AI10" s="73" t="s">
        <v>41</v>
      </c>
      <c r="AJ10" s="74"/>
      <c r="AK10" s="77" t="s">
        <v>42</v>
      </c>
      <c r="AL10" s="78"/>
      <c r="AM10" s="73" t="s">
        <v>41</v>
      </c>
      <c r="AN10" s="74"/>
      <c r="AO10" s="37">
        <f>COUNTIF(E10:AN10,"ü")/18*100</f>
        <v>88.888888888888886</v>
      </c>
      <c r="AP10" s="46">
        <v>8</v>
      </c>
      <c r="AQ10" s="46">
        <v>8</v>
      </c>
      <c r="AR10" s="46">
        <v>8</v>
      </c>
      <c r="AS10" s="46">
        <v>9</v>
      </c>
      <c r="AT10" s="46">
        <v>7</v>
      </c>
      <c r="AU10" s="46">
        <v>8</v>
      </c>
      <c r="AV10" s="46">
        <v>6</v>
      </c>
      <c r="AW10" s="46">
        <v>15</v>
      </c>
      <c r="AX10" s="46">
        <v>8</v>
      </c>
      <c r="AY10" s="46">
        <v>8</v>
      </c>
      <c r="AZ10" s="37">
        <f t="shared" ref="AZ10:AZ34" si="16">ROUND(SUM(AP10:AY10)/SUM(AP$9:AY$9)*60,0)</f>
        <v>49</v>
      </c>
      <c r="BA10" s="46">
        <v>15</v>
      </c>
      <c r="BB10" s="46">
        <v>16</v>
      </c>
      <c r="BC10" s="37">
        <f>SUM(AZ10:BB10)</f>
        <v>80</v>
      </c>
      <c r="BD10" s="54">
        <f t="shared" ref="BD10:BD34" si="17">IF(BC10=0,"",IF(BC10&lt;50,0,IF(BC10&lt;55,1,IF(BC10&lt;60,1.5,IF(BC10&lt;65,2,IF(BC10&lt;70,2.5,IF(BC10&lt;75,3,IF(BC10&lt;80,3.5,4))))))))</f>
        <v>4</v>
      </c>
    </row>
    <row r="11" spans="1:56" ht="13.5" customHeight="1" x14ac:dyDescent="0.45">
      <c r="A11" s="42">
        <v>2</v>
      </c>
      <c r="B11" s="43">
        <v>6149010702</v>
      </c>
      <c r="C11" s="44" t="s">
        <v>56</v>
      </c>
      <c r="D11" s="45" t="s">
        <v>57</v>
      </c>
      <c r="E11" s="73" t="s">
        <v>41</v>
      </c>
      <c r="F11" s="74"/>
      <c r="G11" s="73" t="s">
        <v>41</v>
      </c>
      <c r="H11" s="74"/>
      <c r="I11" s="73" t="s">
        <v>41</v>
      </c>
      <c r="J11" s="74"/>
      <c r="K11" s="73" t="s">
        <v>41</v>
      </c>
      <c r="L11" s="74"/>
      <c r="M11" s="77" t="s">
        <v>42</v>
      </c>
      <c r="N11" s="78"/>
      <c r="O11" s="73" t="s">
        <v>41</v>
      </c>
      <c r="P11" s="74"/>
      <c r="Q11" s="77" t="s">
        <v>42</v>
      </c>
      <c r="R11" s="78"/>
      <c r="S11" s="73" t="s">
        <v>41</v>
      </c>
      <c r="T11" s="74"/>
      <c r="U11" s="77" t="s">
        <v>42</v>
      </c>
      <c r="V11" s="78"/>
      <c r="W11" s="73" t="s">
        <v>41</v>
      </c>
      <c r="X11" s="74"/>
      <c r="Y11" s="73" t="s">
        <v>41</v>
      </c>
      <c r="Z11" s="74"/>
      <c r="AA11" s="73" t="s">
        <v>41</v>
      </c>
      <c r="AB11" s="74"/>
      <c r="AC11" s="73" t="s">
        <v>41</v>
      </c>
      <c r="AD11" s="74"/>
      <c r="AE11" s="73" t="s">
        <v>41</v>
      </c>
      <c r="AF11" s="74"/>
      <c r="AG11" s="73" t="s">
        <v>41</v>
      </c>
      <c r="AH11" s="74"/>
      <c r="AI11" s="73" t="s">
        <v>41</v>
      </c>
      <c r="AJ11" s="74"/>
      <c r="AK11" s="73" t="s">
        <v>41</v>
      </c>
      <c r="AL11" s="74"/>
      <c r="AM11" s="73" t="s">
        <v>41</v>
      </c>
      <c r="AN11" s="74"/>
      <c r="AO11" s="35">
        <f t="shared" ref="AO11:AO34" si="18">COUNTIF(E11:AN11,"ü")/18*100</f>
        <v>83.333333333333343</v>
      </c>
      <c r="AP11" s="46">
        <v>6</v>
      </c>
      <c r="AQ11" s="46">
        <v>8</v>
      </c>
      <c r="AR11" s="46">
        <v>7</v>
      </c>
      <c r="AS11" s="46">
        <v>6</v>
      </c>
      <c r="AT11" s="46">
        <v>9</v>
      </c>
      <c r="AU11" s="46">
        <v>9</v>
      </c>
      <c r="AV11" s="46">
        <v>10</v>
      </c>
      <c r="AW11" s="46">
        <v>12</v>
      </c>
      <c r="AX11" s="46">
        <v>4</v>
      </c>
      <c r="AY11" s="46">
        <v>7</v>
      </c>
      <c r="AZ11" s="35">
        <f t="shared" si="16"/>
        <v>45</v>
      </c>
      <c r="BA11" s="46">
        <v>11</v>
      </c>
      <c r="BB11" s="46">
        <v>12</v>
      </c>
      <c r="BC11" s="35">
        <f t="shared" ref="BC11:BC34" si="19">SUM(AZ11:BB11)</f>
        <v>68</v>
      </c>
      <c r="BD11" s="54">
        <f t="shared" si="17"/>
        <v>2.5</v>
      </c>
    </row>
    <row r="12" spans="1:56" ht="13.5" customHeight="1" x14ac:dyDescent="0.45">
      <c r="A12" s="42">
        <v>3</v>
      </c>
      <c r="B12" s="43"/>
      <c r="C12" s="44"/>
      <c r="D12" s="45"/>
      <c r="E12" s="73"/>
      <c r="F12" s="74"/>
      <c r="G12" s="73"/>
      <c r="H12" s="74"/>
      <c r="I12" s="73"/>
      <c r="J12" s="74"/>
      <c r="K12" s="73"/>
      <c r="L12" s="74"/>
      <c r="M12" s="77"/>
      <c r="N12" s="78"/>
      <c r="O12" s="73"/>
      <c r="P12" s="74"/>
      <c r="Q12" s="77"/>
      <c r="R12" s="78"/>
      <c r="S12" s="73"/>
      <c r="T12" s="74"/>
      <c r="U12" s="73"/>
      <c r="V12" s="74"/>
      <c r="W12" s="73"/>
      <c r="X12" s="74"/>
      <c r="Y12" s="73"/>
      <c r="Z12" s="74"/>
      <c r="AA12" s="73"/>
      <c r="AB12" s="74"/>
      <c r="AC12" s="73"/>
      <c r="AD12" s="74"/>
      <c r="AE12" s="73"/>
      <c r="AF12" s="74"/>
      <c r="AG12" s="73"/>
      <c r="AH12" s="74"/>
      <c r="AI12" s="73"/>
      <c r="AJ12" s="74"/>
      <c r="AK12" s="73"/>
      <c r="AL12" s="74"/>
      <c r="AM12" s="73"/>
      <c r="AN12" s="74"/>
      <c r="AO12" s="35">
        <f t="shared" si="18"/>
        <v>0</v>
      </c>
      <c r="AP12" s="46"/>
      <c r="AQ12" s="46"/>
      <c r="AR12" s="46"/>
      <c r="AS12" s="46"/>
      <c r="AT12" s="46"/>
      <c r="AU12" s="46"/>
      <c r="AV12" s="46"/>
      <c r="AW12" s="46"/>
      <c r="AX12" s="46"/>
      <c r="AY12" s="46"/>
      <c r="AZ12" s="35">
        <f t="shared" si="16"/>
        <v>0</v>
      </c>
      <c r="BA12" s="46"/>
      <c r="BB12" s="46"/>
      <c r="BC12" s="35">
        <f t="shared" si="19"/>
        <v>0</v>
      </c>
      <c r="BD12" s="54" t="str">
        <f t="shared" si="17"/>
        <v/>
      </c>
    </row>
    <row r="13" spans="1:56" ht="13.5" customHeight="1" x14ac:dyDescent="0.45">
      <c r="A13" s="42">
        <v>4</v>
      </c>
      <c r="B13" s="43"/>
      <c r="C13" s="44"/>
      <c r="D13" s="45"/>
      <c r="E13" s="73"/>
      <c r="F13" s="74"/>
      <c r="G13" s="73"/>
      <c r="H13" s="74"/>
      <c r="I13" s="73"/>
      <c r="J13" s="74"/>
      <c r="K13" s="73"/>
      <c r="L13" s="74"/>
      <c r="M13" s="77"/>
      <c r="N13" s="78"/>
      <c r="O13" s="73"/>
      <c r="P13" s="74"/>
      <c r="Q13" s="73"/>
      <c r="R13" s="74"/>
      <c r="S13" s="77"/>
      <c r="T13" s="78"/>
      <c r="U13" s="73"/>
      <c r="V13" s="74"/>
      <c r="W13" s="73"/>
      <c r="X13" s="74"/>
      <c r="Y13" s="73"/>
      <c r="Z13" s="74"/>
      <c r="AA13" s="73"/>
      <c r="AB13" s="74"/>
      <c r="AC13" s="73"/>
      <c r="AD13" s="74"/>
      <c r="AE13" s="73"/>
      <c r="AF13" s="74"/>
      <c r="AG13" s="73"/>
      <c r="AH13" s="74"/>
      <c r="AI13" s="73"/>
      <c r="AJ13" s="74"/>
      <c r="AK13" s="73"/>
      <c r="AL13" s="74"/>
      <c r="AM13" s="73"/>
      <c r="AN13" s="74"/>
      <c r="AO13" s="35">
        <f t="shared" si="18"/>
        <v>0</v>
      </c>
      <c r="AP13" s="46"/>
      <c r="AQ13" s="46"/>
      <c r="AR13" s="46"/>
      <c r="AS13" s="46"/>
      <c r="AT13" s="46"/>
      <c r="AU13" s="46"/>
      <c r="AV13" s="46"/>
      <c r="AW13" s="46"/>
      <c r="AX13" s="46"/>
      <c r="AY13" s="46"/>
      <c r="AZ13" s="35">
        <f t="shared" si="16"/>
        <v>0</v>
      </c>
      <c r="BA13" s="46"/>
      <c r="BB13" s="46"/>
      <c r="BC13" s="35">
        <f t="shared" si="19"/>
        <v>0</v>
      </c>
      <c r="BD13" s="54" t="str">
        <f t="shared" si="17"/>
        <v/>
      </c>
    </row>
    <row r="14" spans="1:56" ht="13.5" customHeight="1" x14ac:dyDescent="0.45">
      <c r="A14" s="42">
        <v>5</v>
      </c>
      <c r="B14" s="43"/>
      <c r="C14" s="44"/>
      <c r="D14" s="45"/>
      <c r="E14" s="73"/>
      <c r="F14" s="74"/>
      <c r="G14" s="73"/>
      <c r="H14" s="74"/>
      <c r="I14" s="73"/>
      <c r="J14" s="74"/>
      <c r="K14" s="73"/>
      <c r="L14" s="74"/>
      <c r="M14" s="73"/>
      <c r="N14" s="74"/>
      <c r="O14" s="73"/>
      <c r="P14" s="74"/>
      <c r="Q14" s="73"/>
      <c r="R14" s="74"/>
      <c r="S14" s="73"/>
      <c r="T14" s="74"/>
      <c r="U14" s="73"/>
      <c r="V14" s="74"/>
      <c r="W14" s="73"/>
      <c r="X14" s="74"/>
      <c r="Y14" s="73"/>
      <c r="Z14" s="74"/>
      <c r="AA14" s="73"/>
      <c r="AB14" s="74"/>
      <c r="AC14" s="73"/>
      <c r="AD14" s="74"/>
      <c r="AE14" s="73"/>
      <c r="AF14" s="74"/>
      <c r="AG14" s="73"/>
      <c r="AH14" s="74"/>
      <c r="AI14" s="77"/>
      <c r="AJ14" s="78"/>
      <c r="AK14" s="73"/>
      <c r="AL14" s="74"/>
      <c r="AM14" s="73"/>
      <c r="AN14" s="74"/>
      <c r="AO14" s="35">
        <f t="shared" si="18"/>
        <v>0</v>
      </c>
      <c r="AP14" s="46"/>
      <c r="AQ14" s="46"/>
      <c r="AR14" s="46"/>
      <c r="AS14" s="46"/>
      <c r="AT14" s="46"/>
      <c r="AU14" s="46"/>
      <c r="AV14" s="46"/>
      <c r="AW14" s="46"/>
      <c r="AX14" s="46"/>
      <c r="AY14" s="46"/>
      <c r="AZ14" s="35">
        <f t="shared" si="16"/>
        <v>0</v>
      </c>
      <c r="BA14" s="46"/>
      <c r="BB14" s="46"/>
      <c r="BC14" s="35">
        <f t="shared" si="19"/>
        <v>0</v>
      </c>
      <c r="BD14" s="54" t="str">
        <f t="shared" si="17"/>
        <v/>
      </c>
    </row>
    <row r="15" spans="1:56" ht="13.5" customHeight="1" x14ac:dyDescent="0.45">
      <c r="A15" s="42">
        <v>6</v>
      </c>
      <c r="B15" s="43"/>
      <c r="C15" s="44"/>
      <c r="D15" s="45"/>
      <c r="E15" s="73"/>
      <c r="F15" s="74"/>
      <c r="G15" s="73"/>
      <c r="H15" s="74"/>
      <c r="I15" s="73"/>
      <c r="J15" s="74"/>
      <c r="K15" s="73"/>
      <c r="L15" s="74"/>
      <c r="M15" s="73"/>
      <c r="N15" s="74"/>
      <c r="O15" s="73"/>
      <c r="P15" s="74"/>
      <c r="Q15" s="73"/>
      <c r="R15" s="74"/>
      <c r="S15" s="73"/>
      <c r="T15" s="74"/>
      <c r="U15" s="77"/>
      <c r="V15" s="78"/>
      <c r="W15" s="73"/>
      <c r="X15" s="74"/>
      <c r="Y15" s="73"/>
      <c r="Z15" s="74"/>
      <c r="AA15" s="73"/>
      <c r="AB15" s="74"/>
      <c r="AC15" s="73"/>
      <c r="AD15" s="74"/>
      <c r="AE15" s="73"/>
      <c r="AF15" s="74"/>
      <c r="AG15" s="73"/>
      <c r="AH15" s="74"/>
      <c r="AI15" s="77"/>
      <c r="AJ15" s="78"/>
      <c r="AK15" s="73"/>
      <c r="AL15" s="74"/>
      <c r="AM15" s="73"/>
      <c r="AN15" s="74"/>
      <c r="AO15" s="35">
        <f t="shared" si="18"/>
        <v>0</v>
      </c>
      <c r="AP15" s="46"/>
      <c r="AQ15" s="46"/>
      <c r="AR15" s="46"/>
      <c r="AS15" s="46"/>
      <c r="AT15" s="46"/>
      <c r="AU15" s="46"/>
      <c r="AV15" s="46"/>
      <c r="AW15" s="46"/>
      <c r="AX15" s="46"/>
      <c r="AY15" s="46"/>
      <c r="AZ15" s="35">
        <f t="shared" si="16"/>
        <v>0</v>
      </c>
      <c r="BA15" s="46"/>
      <c r="BB15" s="46"/>
      <c r="BC15" s="35">
        <f t="shared" si="19"/>
        <v>0</v>
      </c>
      <c r="BD15" s="54" t="str">
        <f t="shared" si="17"/>
        <v/>
      </c>
    </row>
    <row r="16" spans="1:56" ht="13.5" customHeight="1" x14ac:dyDescent="0.45">
      <c r="A16" s="42">
        <v>7</v>
      </c>
      <c r="B16" s="43"/>
      <c r="C16" s="44"/>
      <c r="D16" s="45"/>
      <c r="E16" s="73"/>
      <c r="F16" s="74"/>
      <c r="G16" s="73"/>
      <c r="H16" s="74"/>
      <c r="I16" s="73"/>
      <c r="J16" s="74"/>
      <c r="K16" s="73"/>
      <c r="L16" s="74"/>
      <c r="M16" s="73"/>
      <c r="N16" s="74"/>
      <c r="O16" s="73"/>
      <c r="P16" s="74"/>
      <c r="Q16" s="73"/>
      <c r="R16" s="74"/>
      <c r="S16" s="73"/>
      <c r="T16" s="74"/>
      <c r="U16" s="77"/>
      <c r="V16" s="78"/>
      <c r="W16" s="73"/>
      <c r="X16" s="74"/>
      <c r="Y16" s="73"/>
      <c r="Z16" s="74"/>
      <c r="AA16" s="73"/>
      <c r="AB16" s="74"/>
      <c r="AC16" s="73"/>
      <c r="AD16" s="74"/>
      <c r="AE16" s="73"/>
      <c r="AF16" s="74"/>
      <c r="AG16" s="73"/>
      <c r="AH16" s="74"/>
      <c r="AI16" s="77"/>
      <c r="AJ16" s="78"/>
      <c r="AK16" s="73"/>
      <c r="AL16" s="74"/>
      <c r="AM16" s="73"/>
      <c r="AN16" s="74"/>
      <c r="AO16" s="35">
        <f t="shared" si="18"/>
        <v>0</v>
      </c>
      <c r="AP16" s="46"/>
      <c r="AQ16" s="46"/>
      <c r="AR16" s="46"/>
      <c r="AS16" s="46"/>
      <c r="AT16" s="46"/>
      <c r="AU16" s="46"/>
      <c r="AV16" s="46"/>
      <c r="AW16" s="46"/>
      <c r="AX16" s="46"/>
      <c r="AY16" s="46"/>
      <c r="AZ16" s="35">
        <f t="shared" si="16"/>
        <v>0</v>
      </c>
      <c r="BA16" s="46"/>
      <c r="BB16" s="46"/>
      <c r="BC16" s="35">
        <f t="shared" si="19"/>
        <v>0</v>
      </c>
      <c r="BD16" s="54" t="str">
        <f t="shared" si="17"/>
        <v/>
      </c>
    </row>
    <row r="17" spans="1:56" ht="13.5" customHeight="1" x14ac:dyDescent="0.45">
      <c r="A17" s="42">
        <v>8</v>
      </c>
      <c r="B17" s="43"/>
      <c r="C17" s="44"/>
      <c r="D17" s="45"/>
      <c r="E17" s="73"/>
      <c r="F17" s="74"/>
      <c r="G17" s="73"/>
      <c r="H17" s="74"/>
      <c r="I17" s="73"/>
      <c r="J17" s="74"/>
      <c r="K17" s="73"/>
      <c r="L17" s="74"/>
      <c r="M17" s="73"/>
      <c r="N17" s="74"/>
      <c r="O17" s="73"/>
      <c r="P17" s="74"/>
      <c r="Q17" s="73"/>
      <c r="R17" s="74"/>
      <c r="S17" s="73"/>
      <c r="T17" s="74"/>
      <c r="U17" s="77"/>
      <c r="V17" s="78"/>
      <c r="W17" s="73"/>
      <c r="X17" s="74"/>
      <c r="Y17" s="73"/>
      <c r="Z17" s="74"/>
      <c r="AA17" s="77"/>
      <c r="AB17" s="78"/>
      <c r="AC17" s="73"/>
      <c r="AD17" s="74"/>
      <c r="AE17" s="73"/>
      <c r="AF17" s="74"/>
      <c r="AG17" s="73"/>
      <c r="AH17" s="74"/>
      <c r="AI17" s="73"/>
      <c r="AJ17" s="74"/>
      <c r="AK17" s="73"/>
      <c r="AL17" s="74"/>
      <c r="AM17" s="73"/>
      <c r="AN17" s="74"/>
      <c r="AO17" s="35">
        <f t="shared" si="18"/>
        <v>0</v>
      </c>
      <c r="AP17" s="46"/>
      <c r="AQ17" s="46"/>
      <c r="AR17" s="46"/>
      <c r="AS17" s="46"/>
      <c r="AT17" s="46"/>
      <c r="AU17" s="46"/>
      <c r="AV17" s="46"/>
      <c r="AW17" s="46"/>
      <c r="AX17" s="46"/>
      <c r="AY17" s="46"/>
      <c r="AZ17" s="35">
        <f t="shared" si="16"/>
        <v>0</v>
      </c>
      <c r="BA17" s="46"/>
      <c r="BB17" s="46"/>
      <c r="BC17" s="35">
        <f t="shared" si="19"/>
        <v>0</v>
      </c>
      <c r="BD17" s="54" t="str">
        <f t="shared" si="17"/>
        <v/>
      </c>
    </row>
    <row r="18" spans="1:56" ht="13.5" customHeight="1" x14ac:dyDescent="0.45">
      <c r="A18" s="42">
        <v>9</v>
      </c>
      <c r="B18" s="43"/>
      <c r="C18" s="44"/>
      <c r="D18" s="45"/>
      <c r="E18" s="73"/>
      <c r="F18" s="74"/>
      <c r="G18" s="73"/>
      <c r="H18" s="74"/>
      <c r="I18" s="73"/>
      <c r="J18" s="74"/>
      <c r="K18" s="73"/>
      <c r="L18" s="74"/>
      <c r="M18" s="73"/>
      <c r="N18" s="74"/>
      <c r="O18" s="73"/>
      <c r="P18" s="74"/>
      <c r="Q18" s="73"/>
      <c r="R18" s="74"/>
      <c r="S18" s="73"/>
      <c r="T18" s="74"/>
      <c r="U18" s="77"/>
      <c r="V18" s="78"/>
      <c r="W18" s="73"/>
      <c r="X18" s="74"/>
      <c r="Y18" s="73"/>
      <c r="Z18" s="74"/>
      <c r="AA18" s="73"/>
      <c r="AB18" s="74"/>
      <c r="AC18" s="73"/>
      <c r="AD18" s="74"/>
      <c r="AE18" s="73"/>
      <c r="AF18" s="74"/>
      <c r="AG18" s="73"/>
      <c r="AH18" s="74"/>
      <c r="AI18" s="73"/>
      <c r="AJ18" s="74"/>
      <c r="AK18" s="73"/>
      <c r="AL18" s="74"/>
      <c r="AM18" s="73"/>
      <c r="AN18" s="74"/>
      <c r="AO18" s="35">
        <f t="shared" si="18"/>
        <v>0</v>
      </c>
      <c r="AP18" s="46"/>
      <c r="AQ18" s="46"/>
      <c r="AR18" s="46"/>
      <c r="AS18" s="46"/>
      <c r="AT18" s="46"/>
      <c r="AU18" s="46"/>
      <c r="AV18" s="46"/>
      <c r="AW18" s="46"/>
      <c r="AX18" s="46"/>
      <c r="AY18" s="46"/>
      <c r="AZ18" s="35">
        <f t="shared" si="16"/>
        <v>0</v>
      </c>
      <c r="BA18" s="46"/>
      <c r="BB18" s="46"/>
      <c r="BC18" s="35">
        <f t="shared" si="19"/>
        <v>0</v>
      </c>
      <c r="BD18" s="54" t="str">
        <f t="shared" si="17"/>
        <v/>
      </c>
    </row>
    <row r="19" spans="1:56" ht="13.5" customHeight="1" x14ac:dyDescent="0.45">
      <c r="A19" s="42">
        <v>10</v>
      </c>
      <c r="B19" s="43"/>
      <c r="C19" s="44"/>
      <c r="D19" s="45"/>
      <c r="E19" s="73"/>
      <c r="F19" s="74"/>
      <c r="G19" s="73"/>
      <c r="H19" s="74"/>
      <c r="I19" s="73"/>
      <c r="J19" s="74"/>
      <c r="K19" s="73"/>
      <c r="L19" s="74"/>
      <c r="M19" s="73"/>
      <c r="N19" s="74"/>
      <c r="O19" s="73"/>
      <c r="P19" s="74"/>
      <c r="Q19" s="77"/>
      <c r="R19" s="78"/>
      <c r="S19" s="73"/>
      <c r="T19" s="74"/>
      <c r="U19" s="77"/>
      <c r="V19" s="78"/>
      <c r="W19" s="73"/>
      <c r="X19" s="74"/>
      <c r="Y19" s="73"/>
      <c r="Z19" s="74"/>
      <c r="AA19" s="73"/>
      <c r="AB19" s="74"/>
      <c r="AC19" s="73"/>
      <c r="AD19" s="74"/>
      <c r="AE19" s="73"/>
      <c r="AF19" s="74"/>
      <c r="AG19" s="73"/>
      <c r="AH19" s="74"/>
      <c r="AI19" s="73"/>
      <c r="AJ19" s="74"/>
      <c r="AK19" s="73"/>
      <c r="AL19" s="74"/>
      <c r="AM19" s="73"/>
      <c r="AN19" s="74"/>
      <c r="AO19" s="35">
        <f t="shared" si="18"/>
        <v>0</v>
      </c>
      <c r="AP19" s="46"/>
      <c r="AQ19" s="46"/>
      <c r="AR19" s="46"/>
      <c r="AS19" s="46"/>
      <c r="AT19" s="46"/>
      <c r="AU19" s="46"/>
      <c r="AV19" s="46"/>
      <c r="AW19" s="46"/>
      <c r="AX19" s="46"/>
      <c r="AY19" s="46"/>
      <c r="AZ19" s="35">
        <f t="shared" si="16"/>
        <v>0</v>
      </c>
      <c r="BA19" s="46"/>
      <c r="BB19" s="46"/>
      <c r="BC19" s="35">
        <f t="shared" si="19"/>
        <v>0</v>
      </c>
      <c r="BD19" s="54" t="str">
        <f t="shared" si="17"/>
        <v/>
      </c>
    </row>
    <row r="20" spans="1:56" ht="13.5" customHeight="1" x14ac:dyDescent="0.45">
      <c r="A20" s="42">
        <v>11</v>
      </c>
      <c r="B20" s="43"/>
      <c r="C20" s="44"/>
      <c r="D20" s="45"/>
      <c r="E20" s="73"/>
      <c r="F20" s="74"/>
      <c r="G20" s="73"/>
      <c r="H20" s="74"/>
      <c r="I20" s="73"/>
      <c r="J20" s="74"/>
      <c r="K20" s="73"/>
      <c r="L20" s="74"/>
      <c r="M20" s="73"/>
      <c r="N20" s="74"/>
      <c r="O20" s="73"/>
      <c r="P20" s="74"/>
      <c r="Q20" s="73"/>
      <c r="R20" s="74"/>
      <c r="S20" s="77"/>
      <c r="T20" s="78"/>
      <c r="U20" s="73"/>
      <c r="V20" s="74"/>
      <c r="W20" s="73"/>
      <c r="X20" s="74"/>
      <c r="Y20" s="73"/>
      <c r="Z20" s="74"/>
      <c r="AA20" s="73"/>
      <c r="AB20" s="74"/>
      <c r="AC20" s="73"/>
      <c r="AD20" s="74"/>
      <c r="AE20" s="73"/>
      <c r="AF20" s="74"/>
      <c r="AG20" s="73"/>
      <c r="AH20" s="74"/>
      <c r="AI20" s="77"/>
      <c r="AJ20" s="78"/>
      <c r="AK20" s="77"/>
      <c r="AL20" s="78"/>
      <c r="AM20" s="73"/>
      <c r="AN20" s="74"/>
      <c r="AO20" s="35">
        <f t="shared" si="18"/>
        <v>0</v>
      </c>
      <c r="AP20" s="46"/>
      <c r="AQ20" s="46"/>
      <c r="AR20" s="46"/>
      <c r="AS20" s="46"/>
      <c r="AT20" s="46"/>
      <c r="AU20" s="46"/>
      <c r="AV20" s="46"/>
      <c r="AW20" s="46"/>
      <c r="AX20" s="46"/>
      <c r="AY20" s="46"/>
      <c r="AZ20" s="35">
        <f t="shared" si="16"/>
        <v>0</v>
      </c>
      <c r="BA20" s="46"/>
      <c r="BB20" s="46"/>
      <c r="BC20" s="35">
        <f t="shared" si="19"/>
        <v>0</v>
      </c>
      <c r="BD20" s="54" t="str">
        <f t="shared" si="17"/>
        <v/>
      </c>
    </row>
    <row r="21" spans="1:56" ht="13.5" customHeight="1" x14ac:dyDescent="0.45">
      <c r="A21" s="42">
        <v>12</v>
      </c>
      <c r="B21" s="43"/>
      <c r="C21" s="44"/>
      <c r="D21" s="45"/>
      <c r="E21" s="73"/>
      <c r="F21" s="74"/>
      <c r="G21" s="73"/>
      <c r="H21" s="74"/>
      <c r="I21" s="73"/>
      <c r="J21" s="74"/>
      <c r="K21" s="73"/>
      <c r="L21" s="74"/>
      <c r="M21" s="77"/>
      <c r="N21" s="78"/>
      <c r="O21" s="73"/>
      <c r="P21" s="74"/>
      <c r="Q21" s="73"/>
      <c r="R21" s="74"/>
      <c r="S21" s="73"/>
      <c r="T21" s="74"/>
      <c r="U21" s="77"/>
      <c r="V21" s="78"/>
      <c r="W21" s="73"/>
      <c r="X21" s="74"/>
      <c r="Y21" s="73"/>
      <c r="Z21" s="74"/>
      <c r="AA21" s="73"/>
      <c r="AB21" s="74"/>
      <c r="AC21" s="73"/>
      <c r="AD21" s="74"/>
      <c r="AE21" s="73"/>
      <c r="AF21" s="74"/>
      <c r="AG21" s="73"/>
      <c r="AH21" s="74"/>
      <c r="AI21" s="77"/>
      <c r="AJ21" s="78"/>
      <c r="AK21" s="73"/>
      <c r="AL21" s="74"/>
      <c r="AM21" s="73"/>
      <c r="AN21" s="74"/>
      <c r="AO21" s="35">
        <f t="shared" si="18"/>
        <v>0</v>
      </c>
      <c r="AP21" s="46"/>
      <c r="AQ21" s="46"/>
      <c r="AR21" s="46"/>
      <c r="AS21" s="46"/>
      <c r="AT21" s="46"/>
      <c r="AU21" s="46"/>
      <c r="AV21" s="46"/>
      <c r="AW21" s="46"/>
      <c r="AX21" s="46"/>
      <c r="AY21" s="46"/>
      <c r="AZ21" s="35">
        <f t="shared" si="16"/>
        <v>0</v>
      </c>
      <c r="BA21" s="46"/>
      <c r="BB21" s="46"/>
      <c r="BC21" s="35">
        <f t="shared" si="19"/>
        <v>0</v>
      </c>
      <c r="BD21" s="54" t="str">
        <f t="shared" si="17"/>
        <v/>
      </c>
    </row>
    <row r="22" spans="1:56" ht="13.5" customHeight="1" x14ac:dyDescent="0.45">
      <c r="A22" s="42">
        <v>13</v>
      </c>
      <c r="B22" s="43"/>
      <c r="C22" s="44"/>
      <c r="D22" s="45"/>
      <c r="E22" s="73"/>
      <c r="F22" s="74"/>
      <c r="G22" s="73"/>
      <c r="H22" s="74"/>
      <c r="I22" s="73"/>
      <c r="J22" s="74"/>
      <c r="K22" s="73"/>
      <c r="L22" s="74"/>
      <c r="M22" s="73"/>
      <c r="N22" s="74"/>
      <c r="O22" s="73"/>
      <c r="P22" s="74"/>
      <c r="Q22" s="73"/>
      <c r="R22" s="74"/>
      <c r="S22" s="73"/>
      <c r="T22" s="74"/>
      <c r="U22" s="73"/>
      <c r="V22" s="74"/>
      <c r="W22" s="73"/>
      <c r="X22" s="74"/>
      <c r="Y22" s="73"/>
      <c r="Z22" s="74"/>
      <c r="AA22" s="77"/>
      <c r="AB22" s="78"/>
      <c r="AC22" s="73"/>
      <c r="AD22" s="74"/>
      <c r="AE22" s="73"/>
      <c r="AF22" s="74"/>
      <c r="AG22" s="73"/>
      <c r="AH22" s="74"/>
      <c r="AI22" s="77"/>
      <c r="AJ22" s="78"/>
      <c r="AK22" s="73"/>
      <c r="AL22" s="74"/>
      <c r="AM22" s="73"/>
      <c r="AN22" s="74"/>
      <c r="AO22" s="35">
        <f t="shared" si="18"/>
        <v>0</v>
      </c>
      <c r="AP22" s="46"/>
      <c r="AQ22" s="46"/>
      <c r="AR22" s="46"/>
      <c r="AS22" s="46"/>
      <c r="AT22" s="46"/>
      <c r="AU22" s="46"/>
      <c r="AV22" s="46"/>
      <c r="AW22" s="46"/>
      <c r="AX22" s="46"/>
      <c r="AY22" s="46"/>
      <c r="AZ22" s="35">
        <f t="shared" si="16"/>
        <v>0</v>
      </c>
      <c r="BA22" s="46"/>
      <c r="BB22" s="46"/>
      <c r="BC22" s="35">
        <f t="shared" si="19"/>
        <v>0</v>
      </c>
      <c r="BD22" s="54" t="str">
        <f t="shared" si="17"/>
        <v/>
      </c>
    </row>
    <row r="23" spans="1:56" ht="13.5" customHeight="1" x14ac:dyDescent="0.45">
      <c r="A23" s="42">
        <v>14</v>
      </c>
      <c r="B23" s="43"/>
      <c r="C23" s="44"/>
      <c r="D23" s="45"/>
      <c r="E23" s="73"/>
      <c r="F23" s="74"/>
      <c r="G23" s="73"/>
      <c r="H23" s="74"/>
      <c r="I23" s="73"/>
      <c r="J23" s="74"/>
      <c r="K23" s="73"/>
      <c r="L23" s="74"/>
      <c r="M23" s="73"/>
      <c r="N23" s="74"/>
      <c r="O23" s="73"/>
      <c r="P23" s="74"/>
      <c r="Q23" s="73"/>
      <c r="R23" s="74"/>
      <c r="S23" s="73"/>
      <c r="T23" s="74"/>
      <c r="U23" s="77"/>
      <c r="V23" s="78"/>
      <c r="W23" s="73"/>
      <c r="X23" s="74"/>
      <c r="Y23" s="73"/>
      <c r="Z23" s="74"/>
      <c r="AA23" s="73"/>
      <c r="AB23" s="74"/>
      <c r="AC23" s="73"/>
      <c r="AD23" s="74"/>
      <c r="AE23" s="73"/>
      <c r="AF23" s="74"/>
      <c r="AG23" s="73"/>
      <c r="AH23" s="74"/>
      <c r="AI23" s="77"/>
      <c r="AJ23" s="78"/>
      <c r="AK23" s="73"/>
      <c r="AL23" s="74"/>
      <c r="AM23" s="73"/>
      <c r="AN23" s="74"/>
      <c r="AO23" s="35">
        <f t="shared" si="18"/>
        <v>0</v>
      </c>
      <c r="AP23" s="46"/>
      <c r="AQ23" s="46"/>
      <c r="AR23" s="46"/>
      <c r="AS23" s="46"/>
      <c r="AT23" s="46"/>
      <c r="AU23" s="46"/>
      <c r="AV23" s="46"/>
      <c r="AW23" s="46"/>
      <c r="AX23" s="46"/>
      <c r="AY23" s="46"/>
      <c r="AZ23" s="35">
        <f t="shared" si="16"/>
        <v>0</v>
      </c>
      <c r="BA23" s="46"/>
      <c r="BB23" s="46"/>
      <c r="BC23" s="35">
        <f t="shared" si="19"/>
        <v>0</v>
      </c>
      <c r="BD23" s="54" t="str">
        <f t="shared" si="17"/>
        <v/>
      </c>
    </row>
    <row r="24" spans="1:56" ht="13.5" customHeight="1" x14ac:dyDescent="0.45">
      <c r="A24" s="42">
        <v>15</v>
      </c>
      <c r="B24" s="43"/>
      <c r="C24" s="44"/>
      <c r="D24" s="45"/>
      <c r="E24" s="73"/>
      <c r="F24" s="74"/>
      <c r="G24" s="73"/>
      <c r="H24" s="74"/>
      <c r="I24" s="73"/>
      <c r="J24" s="74"/>
      <c r="K24" s="73"/>
      <c r="L24" s="74"/>
      <c r="M24" s="73"/>
      <c r="N24" s="74"/>
      <c r="O24" s="73"/>
      <c r="P24" s="74"/>
      <c r="Q24" s="73"/>
      <c r="R24" s="74"/>
      <c r="S24" s="73"/>
      <c r="T24" s="74"/>
      <c r="U24" s="73"/>
      <c r="V24" s="74"/>
      <c r="W24" s="73"/>
      <c r="X24" s="74"/>
      <c r="Y24" s="73"/>
      <c r="Z24" s="74"/>
      <c r="AA24" s="73"/>
      <c r="AB24" s="74"/>
      <c r="AC24" s="77"/>
      <c r="AD24" s="78"/>
      <c r="AE24" s="73"/>
      <c r="AF24" s="74"/>
      <c r="AG24" s="77"/>
      <c r="AH24" s="78"/>
      <c r="AI24" s="77"/>
      <c r="AJ24" s="78"/>
      <c r="AK24" s="73"/>
      <c r="AL24" s="74"/>
      <c r="AM24" s="73"/>
      <c r="AN24" s="74"/>
      <c r="AO24" s="35">
        <f t="shared" si="18"/>
        <v>0</v>
      </c>
      <c r="AP24" s="46"/>
      <c r="AQ24" s="46"/>
      <c r="AR24" s="46"/>
      <c r="AS24" s="46"/>
      <c r="AT24" s="46"/>
      <c r="AU24" s="46"/>
      <c r="AV24" s="46"/>
      <c r="AW24" s="46"/>
      <c r="AX24" s="46"/>
      <c r="AY24" s="46"/>
      <c r="AZ24" s="35">
        <f t="shared" si="16"/>
        <v>0</v>
      </c>
      <c r="BA24" s="46"/>
      <c r="BB24" s="46"/>
      <c r="BC24" s="35">
        <f t="shared" si="19"/>
        <v>0</v>
      </c>
      <c r="BD24" s="54" t="str">
        <f t="shared" si="17"/>
        <v/>
      </c>
    </row>
    <row r="25" spans="1:56" ht="13.5" customHeight="1" x14ac:dyDescent="0.45">
      <c r="A25" s="42">
        <v>16</v>
      </c>
      <c r="B25" s="43"/>
      <c r="C25" s="44"/>
      <c r="D25" s="45"/>
      <c r="E25" s="73"/>
      <c r="F25" s="74"/>
      <c r="G25" s="73"/>
      <c r="H25" s="74"/>
      <c r="I25" s="73"/>
      <c r="J25" s="74"/>
      <c r="K25" s="73"/>
      <c r="L25" s="74"/>
      <c r="M25" s="73"/>
      <c r="N25" s="74"/>
      <c r="O25" s="73"/>
      <c r="P25" s="74"/>
      <c r="Q25" s="73"/>
      <c r="R25" s="74"/>
      <c r="S25" s="73"/>
      <c r="T25" s="74"/>
      <c r="U25" s="73"/>
      <c r="V25" s="74"/>
      <c r="W25" s="73"/>
      <c r="X25" s="74"/>
      <c r="Y25" s="73"/>
      <c r="Z25" s="74"/>
      <c r="AA25" s="73"/>
      <c r="AB25" s="74"/>
      <c r="AC25" s="73"/>
      <c r="AD25" s="74"/>
      <c r="AE25" s="73"/>
      <c r="AF25" s="74"/>
      <c r="AG25" s="73"/>
      <c r="AH25" s="74"/>
      <c r="AI25" s="73"/>
      <c r="AJ25" s="74"/>
      <c r="AK25" s="73"/>
      <c r="AL25" s="74"/>
      <c r="AM25" s="73"/>
      <c r="AN25" s="74"/>
      <c r="AO25" s="35">
        <f t="shared" si="18"/>
        <v>0</v>
      </c>
      <c r="AP25" s="46"/>
      <c r="AQ25" s="46"/>
      <c r="AR25" s="46"/>
      <c r="AS25" s="46"/>
      <c r="AT25" s="46"/>
      <c r="AU25" s="46"/>
      <c r="AV25" s="46"/>
      <c r="AW25" s="46"/>
      <c r="AX25" s="46"/>
      <c r="AY25" s="46"/>
      <c r="AZ25" s="35">
        <f t="shared" si="16"/>
        <v>0</v>
      </c>
      <c r="BA25" s="46"/>
      <c r="BB25" s="46"/>
      <c r="BC25" s="35">
        <f t="shared" si="19"/>
        <v>0</v>
      </c>
      <c r="BD25" s="54" t="str">
        <f t="shared" si="17"/>
        <v/>
      </c>
    </row>
    <row r="26" spans="1:56" ht="13.5" customHeight="1" x14ac:dyDescent="0.45">
      <c r="A26" s="42">
        <v>17</v>
      </c>
      <c r="B26" s="43"/>
      <c r="C26" s="44"/>
      <c r="D26" s="45"/>
      <c r="E26" s="73"/>
      <c r="F26" s="74"/>
      <c r="G26" s="73"/>
      <c r="H26" s="74"/>
      <c r="I26" s="73"/>
      <c r="J26" s="74"/>
      <c r="K26" s="73"/>
      <c r="L26" s="74"/>
      <c r="M26" s="73"/>
      <c r="N26" s="74"/>
      <c r="O26" s="73"/>
      <c r="P26" s="74"/>
      <c r="Q26" s="73"/>
      <c r="R26" s="74"/>
      <c r="S26" s="73"/>
      <c r="T26" s="74"/>
      <c r="U26" s="73"/>
      <c r="V26" s="74"/>
      <c r="W26" s="73"/>
      <c r="X26" s="74"/>
      <c r="Y26" s="73"/>
      <c r="Z26" s="74"/>
      <c r="AA26" s="77"/>
      <c r="AB26" s="78"/>
      <c r="AC26" s="73"/>
      <c r="AD26" s="74"/>
      <c r="AE26" s="73"/>
      <c r="AF26" s="74"/>
      <c r="AG26" s="73"/>
      <c r="AH26" s="74"/>
      <c r="AI26" s="77"/>
      <c r="AJ26" s="78"/>
      <c r="AK26" s="73"/>
      <c r="AL26" s="74"/>
      <c r="AM26" s="73"/>
      <c r="AN26" s="74"/>
      <c r="AO26" s="35">
        <f t="shared" si="18"/>
        <v>0</v>
      </c>
      <c r="AP26" s="46"/>
      <c r="AQ26" s="46"/>
      <c r="AR26" s="46"/>
      <c r="AS26" s="46"/>
      <c r="AT26" s="46"/>
      <c r="AU26" s="46"/>
      <c r="AV26" s="46"/>
      <c r="AW26" s="46"/>
      <c r="AX26" s="46"/>
      <c r="AY26" s="46"/>
      <c r="AZ26" s="35">
        <f t="shared" si="16"/>
        <v>0</v>
      </c>
      <c r="BA26" s="46"/>
      <c r="BB26" s="46"/>
      <c r="BC26" s="35">
        <f t="shared" si="19"/>
        <v>0</v>
      </c>
      <c r="BD26" s="54" t="str">
        <f t="shared" si="17"/>
        <v/>
      </c>
    </row>
    <row r="27" spans="1:56" ht="13.5" customHeight="1" x14ac:dyDescent="0.45">
      <c r="A27" s="42">
        <v>18</v>
      </c>
      <c r="B27" s="43"/>
      <c r="C27" s="44"/>
      <c r="D27" s="45"/>
      <c r="E27" s="73"/>
      <c r="F27" s="74"/>
      <c r="G27" s="73"/>
      <c r="H27" s="74"/>
      <c r="I27" s="73"/>
      <c r="J27" s="74"/>
      <c r="K27" s="73"/>
      <c r="L27" s="74"/>
      <c r="M27" s="73"/>
      <c r="N27" s="74"/>
      <c r="O27" s="73"/>
      <c r="P27" s="74"/>
      <c r="Q27" s="77"/>
      <c r="R27" s="78"/>
      <c r="S27" s="73"/>
      <c r="T27" s="74"/>
      <c r="U27" s="77"/>
      <c r="V27" s="78"/>
      <c r="W27" s="73"/>
      <c r="X27" s="74"/>
      <c r="Y27" s="73"/>
      <c r="Z27" s="74"/>
      <c r="AA27" s="73"/>
      <c r="AB27" s="74"/>
      <c r="AC27" s="77"/>
      <c r="AD27" s="78"/>
      <c r="AE27" s="73"/>
      <c r="AF27" s="74"/>
      <c r="AG27" s="73"/>
      <c r="AH27" s="74"/>
      <c r="AI27" s="73"/>
      <c r="AJ27" s="74"/>
      <c r="AK27" s="73"/>
      <c r="AL27" s="74"/>
      <c r="AM27" s="77"/>
      <c r="AN27" s="78"/>
      <c r="AO27" s="35">
        <f t="shared" si="18"/>
        <v>0</v>
      </c>
      <c r="AP27" s="46"/>
      <c r="AQ27" s="46"/>
      <c r="AR27" s="46"/>
      <c r="AS27" s="46"/>
      <c r="AT27" s="46"/>
      <c r="AU27" s="46"/>
      <c r="AV27" s="46"/>
      <c r="AW27" s="46"/>
      <c r="AX27" s="46"/>
      <c r="AY27" s="46"/>
      <c r="AZ27" s="35">
        <f t="shared" si="16"/>
        <v>0</v>
      </c>
      <c r="BA27" s="46"/>
      <c r="BB27" s="46"/>
      <c r="BC27" s="35">
        <f t="shared" si="19"/>
        <v>0</v>
      </c>
      <c r="BD27" s="54" t="str">
        <f t="shared" si="17"/>
        <v/>
      </c>
    </row>
    <row r="28" spans="1:56" ht="13.5" customHeight="1" x14ac:dyDescent="0.45">
      <c r="A28" s="42">
        <v>19</v>
      </c>
      <c r="B28" s="43"/>
      <c r="C28" s="44"/>
      <c r="D28" s="45"/>
      <c r="E28" s="73"/>
      <c r="F28" s="74"/>
      <c r="G28" s="73"/>
      <c r="H28" s="74"/>
      <c r="I28" s="73"/>
      <c r="J28" s="74"/>
      <c r="K28" s="73"/>
      <c r="L28" s="74"/>
      <c r="M28" s="73"/>
      <c r="N28" s="74"/>
      <c r="O28" s="77"/>
      <c r="P28" s="78"/>
      <c r="Q28" s="73"/>
      <c r="R28" s="74"/>
      <c r="S28" s="73"/>
      <c r="T28" s="74"/>
      <c r="U28" s="73"/>
      <c r="V28" s="74"/>
      <c r="W28" s="73"/>
      <c r="X28" s="74"/>
      <c r="Y28" s="77"/>
      <c r="Z28" s="78"/>
      <c r="AA28" s="77"/>
      <c r="AB28" s="78"/>
      <c r="AC28" s="73"/>
      <c r="AD28" s="74"/>
      <c r="AE28" s="73"/>
      <c r="AF28" s="74"/>
      <c r="AG28" s="73"/>
      <c r="AH28" s="74"/>
      <c r="AI28" s="73"/>
      <c r="AJ28" s="74"/>
      <c r="AK28" s="77"/>
      <c r="AL28" s="78"/>
      <c r="AM28" s="73"/>
      <c r="AN28" s="74"/>
      <c r="AO28" s="35">
        <f t="shared" si="18"/>
        <v>0</v>
      </c>
      <c r="AP28" s="46"/>
      <c r="AQ28" s="46"/>
      <c r="AR28" s="46"/>
      <c r="AS28" s="46"/>
      <c r="AT28" s="46"/>
      <c r="AU28" s="46"/>
      <c r="AV28" s="46"/>
      <c r="AW28" s="46"/>
      <c r="AX28" s="46"/>
      <c r="AY28" s="46"/>
      <c r="AZ28" s="35">
        <f t="shared" si="16"/>
        <v>0</v>
      </c>
      <c r="BA28" s="46"/>
      <c r="BB28" s="46"/>
      <c r="BC28" s="35">
        <f t="shared" si="19"/>
        <v>0</v>
      </c>
      <c r="BD28" s="54" t="str">
        <f t="shared" si="17"/>
        <v/>
      </c>
    </row>
    <row r="29" spans="1:56" ht="13.5" customHeight="1" x14ac:dyDescent="0.45">
      <c r="A29" s="42">
        <v>20</v>
      </c>
      <c r="B29" s="43"/>
      <c r="C29" s="44"/>
      <c r="D29" s="45"/>
      <c r="E29" s="73"/>
      <c r="F29" s="74"/>
      <c r="G29" s="73"/>
      <c r="H29" s="74"/>
      <c r="I29" s="73"/>
      <c r="J29" s="74"/>
      <c r="K29" s="73"/>
      <c r="L29" s="74"/>
      <c r="M29" s="77"/>
      <c r="N29" s="78"/>
      <c r="O29" s="73"/>
      <c r="P29" s="74"/>
      <c r="Q29" s="73"/>
      <c r="R29" s="74"/>
      <c r="S29" s="73"/>
      <c r="T29" s="74"/>
      <c r="U29" s="73"/>
      <c r="V29" s="74"/>
      <c r="W29" s="73"/>
      <c r="X29" s="74"/>
      <c r="Y29" s="73"/>
      <c r="Z29" s="74"/>
      <c r="AA29" s="73"/>
      <c r="AB29" s="74"/>
      <c r="AC29" s="73"/>
      <c r="AD29" s="74"/>
      <c r="AE29" s="73"/>
      <c r="AF29" s="74"/>
      <c r="AG29" s="73"/>
      <c r="AH29" s="74"/>
      <c r="AI29" s="77"/>
      <c r="AJ29" s="78"/>
      <c r="AK29" s="73"/>
      <c r="AL29" s="74"/>
      <c r="AM29" s="73"/>
      <c r="AN29" s="74"/>
      <c r="AO29" s="35">
        <f t="shared" si="18"/>
        <v>0</v>
      </c>
      <c r="AP29" s="46"/>
      <c r="AQ29" s="46"/>
      <c r="AR29" s="46"/>
      <c r="AS29" s="46"/>
      <c r="AT29" s="46"/>
      <c r="AU29" s="46"/>
      <c r="AV29" s="46"/>
      <c r="AW29" s="46"/>
      <c r="AX29" s="46"/>
      <c r="AY29" s="46"/>
      <c r="AZ29" s="35">
        <f t="shared" si="16"/>
        <v>0</v>
      </c>
      <c r="BA29" s="46"/>
      <c r="BB29" s="46"/>
      <c r="BC29" s="35">
        <f t="shared" si="19"/>
        <v>0</v>
      </c>
      <c r="BD29" s="54" t="str">
        <f t="shared" si="17"/>
        <v/>
      </c>
    </row>
    <row r="30" spans="1:56" ht="13.5" customHeight="1" x14ac:dyDescent="0.45">
      <c r="A30" s="42">
        <v>21</v>
      </c>
      <c r="B30" s="43"/>
      <c r="C30" s="44"/>
      <c r="D30" s="45"/>
      <c r="E30" s="73"/>
      <c r="F30" s="74"/>
      <c r="G30" s="73"/>
      <c r="H30" s="74"/>
      <c r="I30" s="73"/>
      <c r="J30" s="74"/>
      <c r="K30" s="73"/>
      <c r="L30" s="74"/>
      <c r="M30" s="73"/>
      <c r="N30" s="74"/>
      <c r="O30" s="73"/>
      <c r="P30" s="74"/>
      <c r="Q30" s="77"/>
      <c r="R30" s="78"/>
      <c r="S30" s="73"/>
      <c r="T30" s="74"/>
      <c r="U30" s="77"/>
      <c r="V30" s="78"/>
      <c r="W30" s="73"/>
      <c r="X30" s="74"/>
      <c r="Y30" s="73"/>
      <c r="Z30" s="74"/>
      <c r="AA30" s="73"/>
      <c r="AB30" s="74"/>
      <c r="AC30" s="73"/>
      <c r="AD30" s="74"/>
      <c r="AE30" s="73"/>
      <c r="AF30" s="74"/>
      <c r="AG30" s="73"/>
      <c r="AH30" s="74"/>
      <c r="AI30" s="73"/>
      <c r="AJ30" s="74"/>
      <c r="AK30" s="73"/>
      <c r="AL30" s="74"/>
      <c r="AM30" s="73"/>
      <c r="AN30" s="74"/>
      <c r="AO30" s="35">
        <f t="shared" si="18"/>
        <v>0</v>
      </c>
      <c r="AP30" s="46"/>
      <c r="AQ30" s="46"/>
      <c r="AR30" s="46"/>
      <c r="AS30" s="46"/>
      <c r="AT30" s="46"/>
      <c r="AU30" s="46"/>
      <c r="AV30" s="46"/>
      <c r="AW30" s="46"/>
      <c r="AX30" s="46"/>
      <c r="AY30" s="46"/>
      <c r="AZ30" s="35">
        <f t="shared" si="16"/>
        <v>0</v>
      </c>
      <c r="BA30" s="46"/>
      <c r="BB30" s="46"/>
      <c r="BC30" s="35">
        <f t="shared" si="19"/>
        <v>0</v>
      </c>
      <c r="BD30" s="54" t="str">
        <f t="shared" si="17"/>
        <v/>
      </c>
    </row>
    <row r="31" spans="1:56" ht="13.5" customHeight="1" x14ac:dyDescent="0.45">
      <c r="A31" s="42">
        <v>22</v>
      </c>
      <c r="B31" s="43"/>
      <c r="C31" s="44"/>
      <c r="D31" s="45"/>
      <c r="E31" s="73"/>
      <c r="F31" s="74"/>
      <c r="G31" s="75"/>
      <c r="H31" s="76"/>
      <c r="I31" s="75"/>
      <c r="J31" s="76"/>
      <c r="K31" s="75"/>
      <c r="L31" s="76"/>
      <c r="M31" s="75"/>
      <c r="N31" s="76"/>
      <c r="O31" s="75"/>
      <c r="P31" s="76"/>
      <c r="Q31" s="75"/>
      <c r="R31" s="76"/>
      <c r="S31" s="75"/>
      <c r="T31" s="76"/>
      <c r="U31" s="75"/>
      <c r="V31" s="76"/>
      <c r="W31" s="75"/>
      <c r="X31" s="76"/>
      <c r="Y31" s="75"/>
      <c r="Z31" s="76"/>
      <c r="AA31" s="75"/>
      <c r="AB31" s="76"/>
      <c r="AC31" s="75"/>
      <c r="AD31" s="76"/>
      <c r="AE31" s="75"/>
      <c r="AF31" s="76"/>
      <c r="AG31" s="75"/>
      <c r="AH31" s="76"/>
      <c r="AI31" s="75"/>
      <c r="AJ31" s="76"/>
      <c r="AK31" s="75"/>
      <c r="AL31" s="76"/>
      <c r="AM31" s="75"/>
      <c r="AN31" s="76"/>
      <c r="AO31" s="35">
        <f t="shared" si="18"/>
        <v>0</v>
      </c>
      <c r="AP31" s="46"/>
      <c r="AQ31" s="46"/>
      <c r="AR31" s="46"/>
      <c r="AS31" s="46"/>
      <c r="AT31" s="46"/>
      <c r="AU31" s="46"/>
      <c r="AV31" s="46"/>
      <c r="AW31" s="46"/>
      <c r="AX31" s="46"/>
      <c r="AY31" s="46"/>
      <c r="AZ31" s="35">
        <f t="shared" si="16"/>
        <v>0</v>
      </c>
      <c r="BA31" s="46"/>
      <c r="BB31" s="46"/>
      <c r="BC31" s="35">
        <f t="shared" si="19"/>
        <v>0</v>
      </c>
      <c r="BD31" s="54" t="str">
        <f t="shared" si="17"/>
        <v/>
      </c>
    </row>
    <row r="32" spans="1:56" ht="13.5" customHeight="1" x14ac:dyDescent="0.45">
      <c r="A32" s="42">
        <v>23</v>
      </c>
      <c r="B32" s="43"/>
      <c r="C32" s="44"/>
      <c r="D32" s="45"/>
      <c r="E32" s="73"/>
      <c r="F32" s="74"/>
      <c r="G32" s="75"/>
      <c r="H32" s="76"/>
      <c r="I32" s="75"/>
      <c r="J32" s="76"/>
      <c r="K32" s="75"/>
      <c r="L32" s="76"/>
      <c r="M32" s="75"/>
      <c r="N32" s="76"/>
      <c r="O32" s="75"/>
      <c r="P32" s="76"/>
      <c r="Q32" s="75"/>
      <c r="R32" s="76"/>
      <c r="S32" s="75"/>
      <c r="T32" s="76"/>
      <c r="U32" s="75"/>
      <c r="V32" s="76"/>
      <c r="W32" s="75"/>
      <c r="X32" s="76"/>
      <c r="Y32" s="75"/>
      <c r="Z32" s="76"/>
      <c r="AA32" s="75"/>
      <c r="AB32" s="76"/>
      <c r="AC32" s="75"/>
      <c r="AD32" s="76"/>
      <c r="AE32" s="75"/>
      <c r="AF32" s="76"/>
      <c r="AG32" s="75"/>
      <c r="AH32" s="76"/>
      <c r="AI32" s="75"/>
      <c r="AJ32" s="76"/>
      <c r="AK32" s="75"/>
      <c r="AL32" s="76"/>
      <c r="AM32" s="75"/>
      <c r="AN32" s="76"/>
      <c r="AO32" s="35">
        <f t="shared" si="18"/>
        <v>0</v>
      </c>
      <c r="AP32" s="46"/>
      <c r="AQ32" s="46"/>
      <c r="AR32" s="46"/>
      <c r="AS32" s="46"/>
      <c r="AT32" s="46"/>
      <c r="AU32" s="46"/>
      <c r="AV32" s="46"/>
      <c r="AW32" s="46"/>
      <c r="AX32" s="46"/>
      <c r="AY32" s="46"/>
      <c r="AZ32" s="35">
        <f t="shared" si="16"/>
        <v>0</v>
      </c>
      <c r="BA32" s="46"/>
      <c r="BB32" s="46"/>
      <c r="BC32" s="35">
        <f t="shared" si="19"/>
        <v>0</v>
      </c>
      <c r="BD32" s="54" t="str">
        <f t="shared" si="17"/>
        <v/>
      </c>
    </row>
    <row r="33" spans="1:56" ht="13.5" customHeight="1" x14ac:dyDescent="0.45">
      <c r="A33" s="42">
        <v>24</v>
      </c>
      <c r="B33" s="43"/>
      <c r="C33" s="44"/>
      <c r="D33" s="45"/>
      <c r="E33" s="75"/>
      <c r="F33" s="76"/>
      <c r="G33" s="75"/>
      <c r="H33" s="76"/>
      <c r="I33" s="75"/>
      <c r="J33" s="76"/>
      <c r="K33" s="75"/>
      <c r="L33" s="76"/>
      <c r="M33" s="75"/>
      <c r="N33" s="76"/>
      <c r="O33" s="75"/>
      <c r="P33" s="76"/>
      <c r="Q33" s="75"/>
      <c r="R33" s="76"/>
      <c r="S33" s="75"/>
      <c r="T33" s="76"/>
      <c r="U33" s="75"/>
      <c r="V33" s="76"/>
      <c r="W33" s="75"/>
      <c r="X33" s="76"/>
      <c r="Y33" s="75"/>
      <c r="Z33" s="76"/>
      <c r="AA33" s="75"/>
      <c r="AB33" s="76"/>
      <c r="AC33" s="75"/>
      <c r="AD33" s="76"/>
      <c r="AE33" s="75"/>
      <c r="AF33" s="76"/>
      <c r="AG33" s="75"/>
      <c r="AH33" s="76"/>
      <c r="AI33" s="75"/>
      <c r="AJ33" s="76"/>
      <c r="AK33" s="75"/>
      <c r="AL33" s="76"/>
      <c r="AM33" s="75"/>
      <c r="AN33" s="76"/>
      <c r="AO33" s="35">
        <f t="shared" si="18"/>
        <v>0</v>
      </c>
      <c r="AP33" s="46"/>
      <c r="AQ33" s="46"/>
      <c r="AR33" s="46"/>
      <c r="AS33" s="46"/>
      <c r="AT33" s="46"/>
      <c r="AU33" s="46"/>
      <c r="AV33" s="46"/>
      <c r="AW33" s="46"/>
      <c r="AX33" s="46"/>
      <c r="AY33" s="46"/>
      <c r="AZ33" s="35">
        <f t="shared" si="16"/>
        <v>0</v>
      </c>
      <c r="BA33" s="46"/>
      <c r="BB33" s="46"/>
      <c r="BC33" s="35">
        <f t="shared" si="19"/>
        <v>0</v>
      </c>
      <c r="BD33" s="54" t="str">
        <f t="shared" si="17"/>
        <v/>
      </c>
    </row>
    <row r="34" spans="1:56" ht="13.5" customHeight="1" x14ac:dyDescent="0.45">
      <c r="A34" s="42">
        <v>25</v>
      </c>
      <c r="B34" s="43"/>
      <c r="C34" s="44"/>
      <c r="D34" s="45"/>
      <c r="E34" s="75"/>
      <c r="F34" s="76"/>
      <c r="G34" s="75"/>
      <c r="H34" s="76"/>
      <c r="I34" s="75"/>
      <c r="J34" s="76"/>
      <c r="K34" s="75"/>
      <c r="L34" s="76"/>
      <c r="M34" s="75"/>
      <c r="N34" s="76"/>
      <c r="O34" s="75"/>
      <c r="P34" s="76"/>
      <c r="Q34" s="75"/>
      <c r="R34" s="76"/>
      <c r="S34" s="75"/>
      <c r="T34" s="76"/>
      <c r="U34" s="75"/>
      <c r="V34" s="76"/>
      <c r="W34" s="75"/>
      <c r="X34" s="76"/>
      <c r="Y34" s="75"/>
      <c r="Z34" s="76"/>
      <c r="AA34" s="75"/>
      <c r="AB34" s="76"/>
      <c r="AC34" s="75"/>
      <c r="AD34" s="76"/>
      <c r="AE34" s="75"/>
      <c r="AF34" s="76"/>
      <c r="AG34" s="75"/>
      <c r="AH34" s="76"/>
      <c r="AI34" s="75"/>
      <c r="AJ34" s="76"/>
      <c r="AK34" s="75"/>
      <c r="AL34" s="76"/>
      <c r="AM34" s="75"/>
      <c r="AN34" s="76"/>
      <c r="AO34" s="35">
        <f t="shared" si="18"/>
        <v>0</v>
      </c>
      <c r="AP34" s="46"/>
      <c r="AQ34" s="46"/>
      <c r="AR34" s="46"/>
      <c r="AS34" s="46"/>
      <c r="AT34" s="46"/>
      <c r="AU34" s="46"/>
      <c r="AV34" s="46"/>
      <c r="AW34" s="46"/>
      <c r="AX34" s="46"/>
      <c r="AY34" s="46"/>
      <c r="AZ34" s="35">
        <f t="shared" si="16"/>
        <v>0</v>
      </c>
      <c r="BA34" s="46"/>
      <c r="BB34" s="46"/>
      <c r="BC34" s="35">
        <f t="shared" si="19"/>
        <v>0</v>
      </c>
      <c r="BD34" s="54" t="str">
        <f t="shared" si="17"/>
        <v/>
      </c>
    </row>
    <row r="35" spans="1:56" s="53" customFormat="1" ht="6" customHeight="1" x14ac:dyDescent="0.45">
      <c r="A35" s="52"/>
      <c r="BA35" s="55"/>
      <c r="BB35" s="55"/>
      <c r="BC35" s="55"/>
    </row>
    <row r="36" spans="1:56" s="41" customFormat="1" ht="27" customHeight="1" x14ac:dyDescent="0.45">
      <c r="A36" s="48"/>
      <c r="D36" s="41" t="s">
        <v>9</v>
      </c>
      <c r="AE36" s="41" t="s">
        <v>8</v>
      </c>
      <c r="BA36" s="47"/>
      <c r="BB36" s="47"/>
      <c r="BC36" s="47"/>
    </row>
    <row r="37" spans="1:56" s="33" customFormat="1" ht="21" customHeight="1" x14ac:dyDescent="0.45">
      <c r="A37" s="39"/>
      <c r="D37" s="87" t="s">
        <v>61</v>
      </c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87"/>
      <c r="V37" s="87"/>
      <c r="AG37" s="87" t="s">
        <v>59</v>
      </c>
      <c r="AH37" s="87"/>
      <c r="AI37" s="87"/>
      <c r="AJ37" s="87"/>
      <c r="AK37" s="87"/>
      <c r="AL37" s="87"/>
      <c r="AM37" s="87"/>
      <c r="AN37" s="87"/>
      <c r="AO37" s="87"/>
      <c r="AP37" s="87"/>
      <c r="AQ37" s="87"/>
      <c r="AR37" s="87"/>
      <c r="AS37" s="87"/>
      <c r="AT37" s="87"/>
      <c r="AU37" s="87"/>
      <c r="BA37" s="40"/>
      <c r="BB37" s="40"/>
      <c r="BC37" s="40"/>
    </row>
  </sheetData>
  <sheetProtection algorithmName="SHA-512" hashValue="dUX+cRVwgyyIrcNMyXeqfNkXUk7gF34hSqFSHekES7BwgxuB1FChQ9rtXVUeXIyyUYOlEwpsqKbQMY+fZ4VaeQ==" saltValue="E6U2hW5OP/A2L20D18hdxQ==" spinCount="100000" sheet="1" objects="1" scenarios="1"/>
  <mergeCells count="510">
    <mergeCell ref="BC7:BC8"/>
    <mergeCell ref="BD7:BD9"/>
    <mergeCell ref="D37:V37"/>
    <mergeCell ref="AG37:AU37"/>
    <mergeCell ref="U7:V7"/>
    <mergeCell ref="W7:X7"/>
    <mergeCell ref="Y7:Z7"/>
    <mergeCell ref="AA7:AB7"/>
    <mergeCell ref="E7:F7"/>
    <mergeCell ref="G7:H7"/>
    <mergeCell ref="I7:J7"/>
    <mergeCell ref="K7:L7"/>
    <mergeCell ref="M7:N7"/>
    <mergeCell ref="O7:P7"/>
    <mergeCell ref="E10:F10"/>
    <mergeCell ref="E11:F11"/>
    <mergeCell ref="E12:F12"/>
    <mergeCell ref="E13:F13"/>
    <mergeCell ref="E14:F14"/>
    <mergeCell ref="Q7:R7"/>
    <mergeCell ref="S7:T7"/>
    <mergeCell ref="E15:F15"/>
    <mergeCell ref="E16:F16"/>
    <mergeCell ref="E17:F17"/>
    <mergeCell ref="E18:F18"/>
    <mergeCell ref="E19:F19"/>
    <mergeCell ref="BA7:BA8"/>
    <mergeCell ref="AC7:AD7"/>
    <mergeCell ref="AE7:AF7"/>
    <mergeCell ref="AG7:AH7"/>
    <mergeCell ref="AI7:AJ7"/>
    <mergeCell ref="AK7:AL7"/>
    <mergeCell ref="AM7:AN7"/>
    <mergeCell ref="AC8:AD9"/>
    <mergeCell ref="AE8:AF9"/>
    <mergeCell ref="AG8:AH9"/>
    <mergeCell ref="AZ7:AZ8"/>
    <mergeCell ref="AP7:AY7"/>
    <mergeCell ref="AO7:AO8"/>
    <mergeCell ref="AA10:AB10"/>
    <mergeCell ref="AC10:AD10"/>
    <mergeCell ref="AE10:AF10"/>
    <mergeCell ref="AG10:AH10"/>
    <mergeCell ref="AI10:AJ10"/>
    <mergeCell ref="AI11:AJ11"/>
    <mergeCell ref="AI12:AJ12"/>
    <mergeCell ref="AI13:AJ13"/>
    <mergeCell ref="AI14:AJ14"/>
    <mergeCell ref="E20:F20"/>
    <mergeCell ref="E21:F21"/>
    <mergeCell ref="E22:F22"/>
    <mergeCell ref="E23:F23"/>
    <mergeCell ref="E24:F24"/>
    <mergeCell ref="E25:F25"/>
    <mergeCell ref="E26:F26"/>
    <mergeCell ref="E27:F27"/>
    <mergeCell ref="E28:F28"/>
    <mergeCell ref="E29:F29"/>
    <mergeCell ref="E30:F30"/>
    <mergeCell ref="E31:F31"/>
    <mergeCell ref="E32:F32"/>
    <mergeCell ref="E33:F33"/>
    <mergeCell ref="E34:F34"/>
    <mergeCell ref="G11:H11"/>
    <mergeCell ref="G12:H12"/>
    <mergeCell ref="G13:H13"/>
    <mergeCell ref="G14:H14"/>
    <mergeCell ref="G15:H15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27:H27"/>
    <mergeCell ref="G28:H28"/>
    <mergeCell ref="G29:H29"/>
    <mergeCell ref="G30:H30"/>
    <mergeCell ref="G31:H31"/>
    <mergeCell ref="G32:H32"/>
    <mergeCell ref="G33:H33"/>
    <mergeCell ref="I11:J11"/>
    <mergeCell ref="I12:J12"/>
    <mergeCell ref="I13:J13"/>
    <mergeCell ref="I14:J14"/>
    <mergeCell ref="I15:J15"/>
    <mergeCell ref="I16:J16"/>
    <mergeCell ref="I17:J17"/>
    <mergeCell ref="I18:J18"/>
    <mergeCell ref="I19:J19"/>
    <mergeCell ref="I20:J20"/>
    <mergeCell ref="I21:J21"/>
    <mergeCell ref="I22:J22"/>
    <mergeCell ref="I23:J23"/>
    <mergeCell ref="I24:J24"/>
    <mergeCell ref="I25:J25"/>
    <mergeCell ref="I26:J26"/>
    <mergeCell ref="I27:J27"/>
    <mergeCell ref="I28:J28"/>
    <mergeCell ref="I29:J29"/>
    <mergeCell ref="I32:J32"/>
    <mergeCell ref="I33:J33"/>
    <mergeCell ref="K11:L11"/>
    <mergeCell ref="K12:L12"/>
    <mergeCell ref="K13:L13"/>
    <mergeCell ref="K14:L14"/>
    <mergeCell ref="K15:L15"/>
    <mergeCell ref="K16:L16"/>
    <mergeCell ref="K26:L26"/>
    <mergeCell ref="K17:L17"/>
    <mergeCell ref="K18:L18"/>
    <mergeCell ref="K19:L19"/>
    <mergeCell ref="K20:L20"/>
    <mergeCell ref="K21:L21"/>
    <mergeCell ref="K22:L22"/>
    <mergeCell ref="M32:N32"/>
    <mergeCell ref="K33:L33"/>
    <mergeCell ref="M11:N11"/>
    <mergeCell ref="M12:N12"/>
    <mergeCell ref="M13:N13"/>
    <mergeCell ref="M14:N14"/>
    <mergeCell ref="M15:N15"/>
    <mergeCell ref="K23:L23"/>
    <mergeCell ref="K24:L24"/>
    <mergeCell ref="K25:L25"/>
    <mergeCell ref="K29:L29"/>
    <mergeCell ref="K30:L30"/>
    <mergeCell ref="K31:L31"/>
    <mergeCell ref="K32:L32"/>
    <mergeCell ref="K27:L27"/>
    <mergeCell ref="K28:L28"/>
    <mergeCell ref="M19:N19"/>
    <mergeCell ref="M33:N33"/>
    <mergeCell ref="M22:N22"/>
    <mergeCell ref="M23:N23"/>
    <mergeCell ref="M24:N24"/>
    <mergeCell ref="M25:N25"/>
    <mergeCell ref="M26:N26"/>
    <mergeCell ref="M27:N27"/>
    <mergeCell ref="M20:N20"/>
    <mergeCell ref="M21:N21"/>
    <mergeCell ref="I10:J10"/>
    <mergeCell ref="K10:L10"/>
    <mergeCell ref="M10:N10"/>
    <mergeCell ref="M30:N30"/>
    <mergeCell ref="M31:N31"/>
    <mergeCell ref="M28:N28"/>
    <mergeCell ref="M29:N29"/>
    <mergeCell ref="M16:N16"/>
    <mergeCell ref="M17:N17"/>
    <mergeCell ref="M18:N18"/>
    <mergeCell ref="I30:J30"/>
    <mergeCell ref="I31:J31"/>
    <mergeCell ref="G34:H34"/>
    <mergeCell ref="I34:J34"/>
    <mergeCell ref="K34:L34"/>
    <mergeCell ref="M34:N34"/>
    <mergeCell ref="G10:H10"/>
    <mergeCell ref="AA11:AB11"/>
    <mergeCell ref="AC11:AD11"/>
    <mergeCell ref="AE11:AF11"/>
    <mergeCell ref="AG11:AH11"/>
    <mergeCell ref="AA12:AB12"/>
    <mergeCell ref="AC12:AD12"/>
    <mergeCell ref="AE12:AF12"/>
    <mergeCell ref="AG12:AH12"/>
    <mergeCell ref="AA13:AB13"/>
    <mergeCell ref="AC13:AD13"/>
    <mergeCell ref="AE13:AF13"/>
    <mergeCell ref="AG13:AH13"/>
    <mergeCell ref="AA14:AB14"/>
    <mergeCell ref="AC14:AD14"/>
    <mergeCell ref="AE14:AF14"/>
    <mergeCell ref="AG14:AH14"/>
    <mergeCell ref="AA15:AB15"/>
    <mergeCell ref="AC15:AD15"/>
    <mergeCell ref="AE15:AF15"/>
    <mergeCell ref="AG15:AH15"/>
    <mergeCell ref="AI15:AJ15"/>
    <mergeCell ref="AA16:AB16"/>
    <mergeCell ref="AC16:AD16"/>
    <mergeCell ref="AE16:AF16"/>
    <mergeCell ref="AG16:AH16"/>
    <mergeCell ref="AI16:AJ16"/>
    <mergeCell ref="AA17:AB17"/>
    <mergeCell ref="AC17:AD17"/>
    <mergeCell ref="AE17:AF17"/>
    <mergeCell ref="AG17:AH17"/>
    <mergeCell ref="AI17:AJ17"/>
    <mergeCell ref="AA18:AB18"/>
    <mergeCell ref="AC18:AD18"/>
    <mergeCell ref="AE18:AF18"/>
    <mergeCell ref="AG18:AH18"/>
    <mergeCell ref="AI18:AJ18"/>
    <mergeCell ref="AA19:AB19"/>
    <mergeCell ref="AC19:AD19"/>
    <mergeCell ref="AE19:AF19"/>
    <mergeCell ref="AG19:AH19"/>
    <mergeCell ref="AI19:AJ19"/>
    <mergeCell ref="AA20:AB20"/>
    <mergeCell ref="AC20:AD20"/>
    <mergeCell ref="AE20:AF20"/>
    <mergeCell ref="AG20:AH20"/>
    <mergeCell ref="AI20:AJ20"/>
    <mergeCell ref="AA21:AB21"/>
    <mergeCell ref="AC21:AD21"/>
    <mergeCell ref="AE21:AF21"/>
    <mergeCell ref="AG21:AH21"/>
    <mergeCell ref="AI21:AJ21"/>
    <mergeCell ref="AA22:AB22"/>
    <mergeCell ref="AC22:AD22"/>
    <mergeCell ref="AE22:AF22"/>
    <mergeCell ref="AG22:AH22"/>
    <mergeCell ref="AI22:AJ22"/>
    <mergeCell ref="AA23:AB23"/>
    <mergeCell ref="AC23:AD23"/>
    <mergeCell ref="AE23:AF23"/>
    <mergeCell ref="AG23:AH23"/>
    <mergeCell ref="AI23:AJ23"/>
    <mergeCell ref="AA24:AB24"/>
    <mergeCell ref="AC24:AD24"/>
    <mergeCell ref="AE24:AF24"/>
    <mergeCell ref="AG24:AH24"/>
    <mergeCell ref="AI24:AJ24"/>
    <mergeCell ref="AA25:AB25"/>
    <mergeCell ref="AC25:AD25"/>
    <mergeCell ref="AE25:AF25"/>
    <mergeCell ref="AG25:AH25"/>
    <mergeCell ref="AI25:AJ25"/>
    <mergeCell ref="AA26:AB26"/>
    <mergeCell ref="AC26:AD26"/>
    <mergeCell ref="AE26:AF26"/>
    <mergeCell ref="AG26:AH26"/>
    <mergeCell ref="AI26:AJ26"/>
    <mergeCell ref="AA27:AB27"/>
    <mergeCell ref="AC27:AD27"/>
    <mergeCell ref="AE27:AF27"/>
    <mergeCell ref="AG27:AH27"/>
    <mergeCell ref="AI27:AJ27"/>
    <mergeCell ref="AA28:AB28"/>
    <mergeCell ref="AC28:AD28"/>
    <mergeCell ref="AE28:AF28"/>
    <mergeCell ref="AG28:AH28"/>
    <mergeCell ref="AI28:AJ28"/>
    <mergeCell ref="AA29:AB29"/>
    <mergeCell ref="AC29:AD29"/>
    <mergeCell ref="AE29:AF29"/>
    <mergeCell ref="AG29:AH29"/>
    <mergeCell ref="AI29:AJ29"/>
    <mergeCell ref="AA30:AB30"/>
    <mergeCell ref="AC30:AD30"/>
    <mergeCell ref="AE30:AF30"/>
    <mergeCell ref="AG30:AH30"/>
    <mergeCell ref="AI30:AJ30"/>
    <mergeCell ref="AA31:AB31"/>
    <mergeCell ref="AC31:AD31"/>
    <mergeCell ref="AE31:AF31"/>
    <mergeCell ref="AG31:AH31"/>
    <mergeCell ref="AI31:AJ31"/>
    <mergeCell ref="AA32:AB32"/>
    <mergeCell ref="AC32:AD32"/>
    <mergeCell ref="AE32:AF32"/>
    <mergeCell ref="AG32:AH32"/>
    <mergeCell ref="AI32:AJ32"/>
    <mergeCell ref="AA33:AB33"/>
    <mergeCell ref="AC33:AD33"/>
    <mergeCell ref="AE33:AF33"/>
    <mergeCell ref="AG33:AH33"/>
    <mergeCell ref="AI33:AJ33"/>
    <mergeCell ref="AA34:AB34"/>
    <mergeCell ref="AC34:AD34"/>
    <mergeCell ref="AE34:AF34"/>
    <mergeCell ref="AG34:AH34"/>
    <mergeCell ref="AI34:AJ34"/>
    <mergeCell ref="S12:T12"/>
    <mergeCell ref="U12:V12"/>
    <mergeCell ref="W12:X12"/>
    <mergeCell ref="O11:P11"/>
    <mergeCell ref="Q11:R11"/>
    <mergeCell ref="O16:P16"/>
    <mergeCell ref="Q16:R16"/>
    <mergeCell ref="S16:T16"/>
    <mergeCell ref="U16:V16"/>
    <mergeCell ref="W16:X16"/>
    <mergeCell ref="O18:P18"/>
    <mergeCell ref="Q18:R18"/>
    <mergeCell ref="S18:T18"/>
    <mergeCell ref="U18:V18"/>
    <mergeCell ref="W18:X18"/>
    <mergeCell ref="O15:P15"/>
    <mergeCell ref="Q15:R15"/>
    <mergeCell ref="S15:T15"/>
    <mergeCell ref="U15:V15"/>
    <mergeCell ref="O10:P10"/>
    <mergeCell ref="Q10:R10"/>
    <mergeCell ref="S10:T10"/>
    <mergeCell ref="U10:V10"/>
    <mergeCell ref="W10:X10"/>
    <mergeCell ref="S14:T14"/>
    <mergeCell ref="U14:V14"/>
    <mergeCell ref="W14:X14"/>
    <mergeCell ref="O13:P13"/>
    <mergeCell ref="Q13:R13"/>
    <mergeCell ref="S11:T11"/>
    <mergeCell ref="U11:V11"/>
    <mergeCell ref="W11:X11"/>
    <mergeCell ref="O12:P12"/>
    <mergeCell ref="Q12:R12"/>
    <mergeCell ref="S13:T13"/>
    <mergeCell ref="U13:V13"/>
    <mergeCell ref="W13:X13"/>
    <mergeCell ref="O14:P14"/>
    <mergeCell ref="Q14:R14"/>
    <mergeCell ref="O19:P19"/>
    <mergeCell ref="Q19:R19"/>
    <mergeCell ref="S19:T19"/>
    <mergeCell ref="U19:V19"/>
    <mergeCell ref="W19:X19"/>
    <mergeCell ref="W15:X15"/>
    <mergeCell ref="O20:P20"/>
    <mergeCell ref="Q20:R20"/>
    <mergeCell ref="S20:T20"/>
    <mergeCell ref="U20:V20"/>
    <mergeCell ref="W20:X20"/>
    <mergeCell ref="O17:P17"/>
    <mergeCell ref="Q17:R17"/>
    <mergeCell ref="S17:T17"/>
    <mergeCell ref="U17:V17"/>
    <mergeCell ref="W17:X17"/>
    <mergeCell ref="S23:T23"/>
    <mergeCell ref="U23:V23"/>
    <mergeCell ref="W23:X23"/>
    <mergeCell ref="O24:P24"/>
    <mergeCell ref="Q24:R24"/>
    <mergeCell ref="S24:T24"/>
    <mergeCell ref="U24:V24"/>
    <mergeCell ref="W24:X24"/>
    <mergeCell ref="O21:P21"/>
    <mergeCell ref="Q21:R21"/>
    <mergeCell ref="S21:T21"/>
    <mergeCell ref="U21:V21"/>
    <mergeCell ref="W21:X21"/>
    <mergeCell ref="O22:P22"/>
    <mergeCell ref="Q22:R22"/>
    <mergeCell ref="S22:T22"/>
    <mergeCell ref="U22:V22"/>
    <mergeCell ref="W22:X22"/>
    <mergeCell ref="Q33:R33"/>
    <mergeCell ref="S33:T33"/>
    <mergeCell ref="U33:V33"/>
    <mergeCell ref="W33:X33"/>
    <mergeCell ref="O30:P30"/>
    <mergeCell ref="Q30:R30"/>
    <mergeCell ref="S30:T30"/>
    <mergeCell ref="U30:V30"/>
    <mergeCell ref="W30:X30"/>
    <mergeCell ref="Y16:Z16"/>
    <mergeCell ref="Y17:Z17"/>
    <mergeCell ref="Y18:Z18"/>
    <mergeCell ref="Y19:Z19"/>
    <mergeCell ref="Y20:Z20"/>
    <mergeCell ref="Y29:Z29"/>
    <mergeCell ref="Y30:Z30"/>
    <mergeCell ref="Y31:Z31"/>
    <mergeCell ref="O34:P34"/>
    <mergeCell ref="Q34:R34"/>
    <mergeCell ref="S34:T34"/>
    <mergeCell ref="U34:V34"/>
    <mergeCell ref="W34:X34"/>
    <mergeCell ref="O31:P31"/>
    <mergeCell ref="Q31:R31"/>
    <mergeCell ref="S31:T31"/>
    <mergeCell ref="U31:V31"/>
    <mergeCell ref="W31:X31"/>
    <mergeCell ref="O32:P32"/>
    <mergeCell ref="Q32:R32"/>
    <mergeCell ref="S32:T32"/>
    <mergeCell ref="U32:V32"/>
    <mergeCell ref="W32:X32"/>
    <mergeCell ref="O33:P33"/>
    <mergeCell ref="Y32:Z32"/>
    <mergeCell ref="Y21:Z21"/>
    <mergeCell ref="Y22:Z22"/>
    <mergeCell ref="Y23:Z23"/>
    <mergeCell ref="Y24:Z24"/>
    <mergeCell ref="O29:P29"/>
    <mergeCell ref="Q29:R29"/>
    <mergeCell ref="S29:T29"/>
    <mergeCell ref="U29:V29"/>
    <mergeCell ref="W29:X29"/>
    <mergeCell ref="O27:P27"/>
    <mergeCell ref="Q27:R27"/>
    <mergeCell ref="S27:T27"/>
    <mergeCell ref="U27:V27"/>
    <mergeCell ref="W27:X27"/>
    <mergeCell ref="O28:P28"/>
    <mergeCell ref="Q28:R28"/>
    <mergeCell ref="S28:T28"/>
    <mergeCell ref="U28:V28"/>
    <mergeCell ref="W28:X28"/>
    <mergeCell ref="U26:V26"/>
    <mergeCell ref="W26:X26"/>
    <mergeCell ref="O23:P23"/>
    <mergeCell ref="Q23:R23"/>
    <mergeCell ref="Y33:Z33"/>
    <mergeCell ref="Y34:Z34"/>
    <mergeCell ref="AK10:AL10"/>
    <mergeCell ref="AM10:AN10"/>
    <mergeCell ref="AK11:AL11"/>
    <mergeCell ref="AM11:AN11"/>
    <mergeCell ref="AK12:AL12"/>
    <mergeCell ref="AM12:AN12"/>
    <mergeCell ref="Y27:Z27"/>
    <mergeCell ref="Y28:Z28"/>
    <mergeCell ref="AK13:AL13"/>
    <mergeCell ref="AM13:AN13"/>
    <mergeCell ref="AK14:AL14"/>
    <mergeCell ref="AM14:AN14"/>
    <mergeCell ref="AK15:AL15"/>
    <mergeCell ref="AM15:AN15"/>
    <mergeCell ref="AK16:AL16"/>
    <mergeCell ref="AM16:AN16"/>
    <mergeCell ref="AK17:AL17"/>
    <mergeCell ref="AM17:AN17"/>
    <mergeCell ref="AK18:AL18"/>
    <mergeCell ref="AM18:AN18"/>
    <mergeCell ref="Y10:Z10"/>
    <mergeCell ref="Y11:Z11"/>
    <mergeCell ref="AM19:AN19"/>
    <mergeCell ref="AK20:AL20"/>
    <mergeCell ref="AM20:AN20"/>
    <mergeCell ref="AK21:AL21"/>
    <mergeCell ref="AM21:AN21"/>
    <mergeCell ref="AK22:AL22"/>
    <mergeCell ref="AM22:AN22"/>
    <mergeCell ref="AK23:AL23"/>
    <mergeCell ref="AM23:AN23"/>
    <mergeCell ref="AM24:AN24"/>
    <mergeCell ref="AK25:AL25"/>
    <mergeCell ref="AM25:AN25"/>
    <mergeCell ref="AK26:AL26"/>
    <mergeCell ref="AM26:AN26"/>
    <mergeCell ref="AK27:AL27"/>
    <mergeCell ref="AM27:AN27"/>
    <mergeCell ref="AK28:AL28"/>
    <mergeCell ref="AM28:AN28"/>
    <mergeCell ref="AM29:AN29"/>
    <mergeCell ref="AK30:AL30"/>
    <mergeCell ref="AM30:AN30"/>
    <mergeCell ref="AK34:AL34"/>
    <mergeCell ref="AM34:AN34"/>
    <mergeCell ref="AK31:AL31"/>
    <mergeCell ref="AM31:AN31"/>
    <mergeCell ref="AK32:AL32"/>
    <mergeCell ref="AM32:AN32"/>
    <mergeCell ref="AK33:AL33"/>
    <mergeCell ref="AM33:AN33"/>
    <mergeCell ref="O8:P9"/>
    <mergeCell ref="Q8:R9"/>
    <mergeCell ref="S8:T9"/>
    <mergeCell ref="U8:V9"/>
    <mergeCell ref="W8:X9"/>
    <mergeCell ref="Y8:Z9"/>
    <mergeCell ref="AA8:AB9"/>
    <mergeCell ref="AK29:AL29"/>
    <mergeCell ref="AK24:AL24"/>
    <mergeCell ref="AK19:AL19"/>
    <mergeCell ref="Y25:Z25"/>
    <mergeCell ref="Y26:Z26"/>
    <mergeCell ref="Y12:Z12"/>
    <mergeCell ref="Y13:Z13"/>
    <mergeCell ref="Y14:Z14"/>
    <mergeCell ref="O25:P25"/>
    <mergeCell ref="Q25:R25"/>
    <mergeCell ref="S25:T25"/>
    <mergeCell ref="U25:V25"/>
    <mergeCell ref="W25:X25"/>
    <mergeCell ref="O26:P26"/>
    <mergeCell ref="Q26:R26"/>
    <mergeCell ref="S26:T26"/>
    <mergeCell ref="Y15:Z15"/>
    <mergeCell ref="AS5:BC5"/>
    <mergeCell ref="AS4:BC4"/>
    <mergeCell ref="AS3:BC3"/>
    <mergeCell ref="A1:BD1"/>
    <mergeCell ref="A2:BD2"/>
    <mergeCell ref="B5:D5"/>
    <mergeCell ref="AI8:AJ9"/>
    <mergeCell ref="AK8:AL9"/>
    <mergeCell ref="AM8:AN9"/>
    <mergeCell ref="N3:AR3"/>
    <mergeCell ref="N4:AR4"/>
    <mergeCell ref="B3:M3"/>
    <mergeCell ref="B4:M4"/>
    <mergeCell ref="E5:R5"/>
    <mergeCell ref="S5:AR5"/>
    <mergeCell ref="BB7:BB8"/>
    <mergeCell ref="A7:A9"/>
    <mergeCell ref="B7:B9"/>
    <mergeCell ref="C7:D9"/>
    <mergeCell ref="E8:F9"/>
    <mergeCell ref="G8:H9"/>
    <mergeCell ref="I8:J9"/>
    <mergeCell ref="K8:L9"/>
    <mergeCell ref="M8:N9"/>
  </mergeCells>
  <printOptions horizontalCentered="1" verticalCentered="1"/>
  <pageMargins left="0.11811023622047245" right="0.19685039370078741" top="0.11811023622047245" bottom="0.11811023622047245" header="0" footer="0"/>
  <pageSetup paperSize="9" scale="99" orientation="landscape" horizont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5"/>
  <sheetViews>
    <sheetView tabSelected="1" view="pageBreakPreview" zoomScale="130" zoomScaleNormal="130" zoomScaleSheetLayoutView="130" workbookViewId="0">
      <selection activeCell="F5" sqref="F5:L5"/>
    </sheetView>
  </sheetViews>
  <sheetFormatPr defaultColWidth="8.875" defaultRowHeight="18" x14ac:dyDescent="0.4"/>
  <cols>
    <col min="1" max="1" width="3.625" style="12" customWidth="1"/>
    <col min="2" max="2" width="8.5" style="12" customWidth="1"/>
    <col min="3" max="3" width="14.25" style="12" customWidth="1"/>
    <col min="4" max="4" width="13" style="12" customWidth="1"/>
    <col min="5" max="5" width="5.125" style="12" customWidth="1"/>
    <col min="6" max="6" width="5.625" style="12" customWidth="1"/>
    <col min="7" max="7" width="5.125" style="12" customWidth="1"/>
    <col min="8" max="8" width="5.125" style="14" customWidth="1"/>
    <col min="9" max="9" width="7" style="14" customWidth="1"/>
    <col min="10" max="10" width="5.75" style="12" customWidth="1"/>
    <col min="11" max="11" width="9.625" style="12" customWidth="1"/>
    <col min="12" max="12" width="7.5" style="12" customWidth="1"/>
    <col min="13" max="13" width="1.75" style="12" customWidth="1"/>
    <col min="14" max="16384" width="8.875" style="12"/>
  </cols>
  <sheetData>
    <row r="1" spans="1:13" ht="63.75" customHeight="1" x14ac:dyDescent="0.55000000000000004">
      <c r="A1" s="94" t="s">
        <v>11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/>
    </row>
    <row r="2" spans="1:13" ht="28.5" customHeight="1" x14ac:dyDescent="0.5">
      <c r="B2" s="95" t="s">
        <v>40</v>
      </c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</row>
    <row r="3" spans="1:13" s="1" customFormat="1" ht="21" x14ac:dyDescent="0.45">
      <c r="B3" s="92" t="str">
        <f>'วผ.3 ปฎิบัติ'!B3:D3</f>
        <v>วิทยาลัยเทคนิคแพร่</v>
      </c>
      <c r="C3" s="92"/>
      <c r="D3" s="92"/>
      <c r="E3" s="92" t="str">
        <f>'วผ.3 ปฎิบัติ'!N3:N3</f>
        <v>จังหวัด แพร่</v>
      </c>
      <c r="F3" s="92"/>
      <c r="G3" s="92"/>
      <c r="H3" s="92"/>
      <c r="I3" s="92"/>
      <c r="J3" s="92"/>
      <c r="K3" s="92"/>
      <c r="L3" s="92"/>
      <c r="M3" s="13"/>
    </row>
    <row r="4" spans="1:13" s="1" customFormat="1" ht="18" customHeight="1" x14ac:dyDescent="0.45">
      <c r="B4" s="92" t="str">
        <f>'วผ.3 ปฎิบัติ'!B4:D4</f>
        <v>สาขาวิชาเทคโนโลยีสารสนเทศ</v>
      </c>
      <c r="C4" s="92"/>
      <c r="D4" s="92"/>
      <c r="E4" s="92" t="str">
        <f>'วผ.3 ปฎิบัติ'!N4:N4</f>
        <v>ภาควิชาเทคโนโลยีสารสนเทศ</v>
      </c>
      <c r="F4" s="92"/>
      <c r="G4" s="92"/>
      <c r="H4" s="92"/>
      <c r="I4" s="92"/>
      <c r="J4" s="92"/>
      <c r="K4" s="92"/>
      <c r="L4" s="92"/>
      <c r="M4" s="13"/>
    </row>
    <row r="5" spans="1:13" s="1" customFormat="1" ht="21" x14ac:dyDescent="0.45">
      <c r="B5" s="92" t="str">
        <f>'วผ.3 ปฎิบัติ'!B5:D5</f>
        <v>รหัสวิชา  30-4901-2012</v>
      </c>
      <c r="C5" s="92"/>
      <c r="D5" s="92" t="str">
        <f>'วผ.3 ปฎิบัติ'!E5:E5</f>
        <v>หน่วยกิต   3(3-2-5)</v>
      </c>
      <c r="E5" s="92"/>
      <c r="F5" s="92" t="str">
        <f>'วผ.3 ปฎิบัติ'!S5:S5</f>
        <v xml:space="preserve">ชื่อวิชา  วิชาการพัฒนาโปรแกรมฐานข้อมูลชั้นสูง </v>
      </c>
      <c r="G5" s="92"/>
      <c r="H5" s="92"/>
      <c r="I5" s="92"/>
      <c r="J5" s="92"/>
      <c r="K5" s="92"/>
      <c r="L5" s="92"/>
      <c r="M5" s="13"/>
    </row>
    <row r="6" spans="1:13" s="1" customFormat="1" ht="21" x14ac:dyDescent="0.45">
      <c r="B6" s="92" t="str">
        <f>'วผ.3 ปฎิบัติ'!AS4:AS4</f>
        <v>อาจารย์ที่ปรึกษา  นายชาตรี  ชัยลอม</v>
      </c>
      <c r="C6" s="92"/>
      <c r="D6" s="92"/>
      <c r="E6" s="92"/>
      <c r="F6" s="92" t="str">
        <f>'วผ.3 ปฎิบัติ'!AS5:AS5</f>
        <v>ภาคเรียนที่   2      ปีการศึกษา   2562</v>
      </c>
      <c r="G6" s="92"/>
      <c r="H6" s="92"/>
      <c r="I6" s="92"/>
      <c r="J6" s="92"/>
      <c r="K6" s="92"/>
      <c r="L6" s="92"/>
      <c r="M6" s="13"/>
    </row>
    <row r="7" spans="1:13" ht="10.5" customHeight="1" x14ac:dyDescent="0.4"/>
    <row r="8" spans="1:13" s="18" customFormat="1" ht="18.75" customHeight="1" x14ac:dyDescent="0.2">
      <c r="A8" s="97" t="s">
        <v>3</v>
      </c>
      <c r="B8" s="97" t="s">
        <v>0</v>
      </c>
      <c r="C8" s="97" t="s">
        <v>1</v>
      </c>
      <c r="D8" s="98"/>
      <c r="E8" s="15" t="s">
        <v>2</v>
      </c>
      <c r="F8" s="16" t="s">
        <v>12</v>
      </c>
      <c r="G8" s="16" t="s">
        <v>6</v>
      </c>
      <c r="H8" s="17" t="s">
        <v>13</v>
      </c>
      <c r="I8" s="28" t="s">
        <v>14</v>
      </c>
      <c r="J8" s="99" t="s">
        <v>31</v>
      </c>
      <c r="K8" s="100"/>
      <c r="L8" s="100"/>
    </row>
    <row r="9" spans="1:13" s="20" customFormat="1" ht="18.75" customHeight="1" x14ac:dyDescent="0.4">
      <c r="A9" s="97"/>
      <c r="B9" s="97"/>
      <c r="C9" s="98"/>
      <c r="D9" s="98"/>
      <c r="E9" s="34">
        <v>20</v>
      </c>
      <c r="F9" s="34">
        <v>60</v>
      </c>
      <c r="G9" s="56" t="s">
        <v>76</v>
      </c>
      <c r="H9" s="57">
        <v>100</v>
      </c>
      <c r="I9" s="29" t="s">
        <v>32</v>
      </c>
      <c r="J9" s="101"/>
      <c r="K9" s="101"/>
      <c r="L9" s="101"/>
    </row>
    <row r="10" spans="1:13" ht="17.25" customHeight="1" x14ac:dyDescent="0.4">
      <c r="A10" s="6">
        <v>1</v>
      </c>
      <c r="B10" s="7">
        <f>'วผ.3 ปฎิบัติ'!B10</f>
        <v>6149010701</v>
      </c>
      <c r="C10" s="8" t="str">
        <f>'วผ.3 ปฎิบัติ'!C10</f>
        <v>นายกิตติเดช</v>
      </c>
      <c r="D10" s="10" t="str">
        <f>'วผ.3 ปฎิบัติ'!D10</f>
        <v>ทานให้</v>
      </c>
      <c r="E10" s="6">
        <f>'วผ.3 ปฎิบัติ'!BB10</f>
        <v>16</v>
      </c>
      <c r="F10" s="6">
        <f>'วผ.3 ปฎิบัติ'!AZ10</f>
        <v>49</v>
      </c>
      <c r="G10" s="6">
        <f>'วผ.3 ปฎิบัติ'!BA10</f>
        <v>15</v>
      </c>
      <c r="H10" s="2">
        <f>SUM(E10:G10)</f>
        <v>80</v>
      </c>
      <c r="I10" s="32">
        <f>'วผ.3 ปฎิบัติ'!BD10</f>
        <v>4</v>
      </c>
      <c r="J10" s="19" t="s">
        <v>15</v>
      </c>
      <c r="K10" s="22" t="s">
        <v>33</v>
      </c>
      <c r="L10" s="19" t="s">
        <v>16</v>
      </c>
    </row>
    <row r="11" spans="1:13" ht="17.25" customHeight="1" x14ac:dyDescent="0.4">
      <c r="A11" s="6">
        <v>2</v>
      </c>
      <c r="B11" s="7">
        <f>'วผ.3 ปฎิบัติ'!B11</f>
        <v>6149010702</v>
      </c>
      <c r="C11" s="9" t="str">
        <f>'วผ.3 ปฎิบัติ'!C11</f>
        <v>นางสาวศิรภัสสร</v>
      </c>
      <c r="D11" s="11" t="str">
        <f>'วผ.3 ปฎิบัติ'!D11</f>
        <v>ป้อมรบ</v>
      </c>
      <c r="E11" s="6">
        <f>'วผ.3 ปฎิบัติ'!BB11</f>
        <v>12</v>
      </c>
      <c r="F11" s="6">
        <f>'วผ.3 ปฎิบัติ'!AZ11</f>
        <v>45</v>
      </c>
      <c r="G11" s="6">
        <f>'วผ.3 ปฎิบัติ'!BA11</f>
        <v>11</v>
      </c>
      <c r="H11" s="2">
        <f t="shared" ref="H11:H34" si="0">SUM(E11:G11)</f>
        <v>68</v>
      </c>
      <c r="I11" s="32">
        <f>'วผ.3 ปฎิบัติ'!BD11</f>
        <v>2.5</v>
      </c>
      <c r="J11" s="21" t="s">
        <v>17</v>
      </c>
      <c r="K11" s="24">
        <v>4</v>
      </c>
      <c r="L11" s="21">
        <f>COUNTIF(I$10:I$34,4)</f>
        <v>1</v>
      </c>
    </row>
    <row r="12" spans="1:13" ht="17.25" customHeight="1" x14ac:dyDescent="0.4">
      <c r="A12" s="6">
        <v>3</v>
      </c>
      <c r="B12" s="7">
        <f>'วผ.3 ปฎิบัติ'!B12</f>
        <v>0</v>
      </c>
      <c r="C12" s="9">
        <f>'วผ.3 ปฎิบัติ'!C12</f>
        <v>0</v>
      </c>
      <c r="D12" s="11">
        <f>'วผ.3 ปฎิบัติ'!D12</f>
        <v>0</v>
      </c>
      <c r="E12" s="6">
        <f>'วผ.3 ปฎิบัติ'!BB12</f>
        <v>0</v>
      </c>
      <c r="F12" s="6">
        <f>'วผ.3 ปฎิบัติ'!AZ12</f>
        <v>0</v>
      </c>
      <c r="G12" s="6">
        <f>'วผ.3 ปฎิบัติ'!BA12</f>
        <v>0</v>
      </c>
      <c r="H12" s="2">
        <f t="shared" si="0"/>
        <v>0</v>
      </c>
      <c r="I12" s="32" t="str">
        <f>'วผ.3 ปฎิบัติ'!BD12</f>
        <v/>
      </c>
      <c r="J12" s="21" t="s">
        <v>18</v>
      </c>
      <c r="K12" s="24">
        <v>3.5</v>
      </c>
      <c r="L12" s="21">
        <f>COUNTIF(I$10:I$34,3.5)</f>
        <v>0</v>
      </c>
    </row>
    <row r="13" spans="1:13" ht="17.25" customHeight="1" x14ac:dyDescent="0.4">
      <c r="A13" s="6">
        <v>4</v>
      </c>
      <c r="B13" s="7">
        <f>'วผ.3 ปฎิบัติ'!B13</f>
        <v>0</v>
      </c>
      <c r="C13" s="9">
        <f>'วผ.3 ปฎิบัติ'!C13</f>
        <v>0</v>
      </c>
      <c r="D13" s="11">
        <f>'วผ.3 ปฎิบัติ'!D13</f>
        <v>0</v>
      </c>
      <c r="E13" s="6">
        <f>'วผ.3 ปฎิบัติ'!BB13</f>
        <v>0</v>
      </c>
      <c r="F13" s="6">
        <f>'วผ.3 ปฎิบัติ'!AZ13</f>
        <v>0</v>
      </c>
      <c r="G13" s="6">
        <f>'วผ.3 ปฎิบัติ'!BA13</f>
        <v>0</v>
      </c>
      <c r="H13" s="2">
        <f t="shared" si="0"/>
        <v>0</v>
      </c>
      <c r="I13" s="32" t="str">
        <f>'วผ.3 ปฎิบัติ'!BD13</f>
        <v/>
      </c>
      <c r="J13" s="21" t="s">
        <v>19</v>
      </c>
      <c r="K13" s="24">
        <v>3</v>
      </c>
      <c r="L13" s="21">
        <f>COUNTIF(I$10:I$34,3)</f>
        <v>0</v>
      </c>
    </row>
    <row r="14" spans="1:13" ht="17.25" customHeight="1" x14ac:dyDescent="0.4">
      <c r="A14" s="6">
        <v>5</v>
      </c>
      <c r="B14" s="7">
        <f>'วผ.3 ปฎิบัติ'!B14</f>
        <v>0</v>
      </c>
      <c r="C14" s="9">
        <f>'วผ.3 ปฎิบัติ'!C14</f>
        <v>0</v>
      </c>
      <c r="D14" s="11">
        <f>'วผ.3 ปฎิบัติ'!D14</f>
        <v>0</v>
      </c>
      <c r="E14" s="6">
        <f>'วผ.3 ปฎิบัติ'!BB14</f>
        <v>0</v>
      </c>
      <c r="F14" s="6">
        <f>'วผ.3 ปฎิบัติ'!AZ14</f>
        <v>0</v>
      </c>
      <c r="G14" s="6">
        <f>'วผ.3 ปฎิบัติ'!BA14</f>
        <v>0</v>
      </c>
      <c r="H14" s="2">
        <f t="shared" si="0"/>
        <v>0</v>
      </c>
      <c r="I14" s="32" t="str">
        <f>'วผ.3 ปฎิบัติ'!BD14</f>
        <v/>
      </c>
      <c r="J14" s="21" t="s">
        <v>20</v>
      </c>
      <c r="K14" s="24">
        <v>2.5</v>
      </c>
      <c r="L14" s="21">
        <f>COUNTIF(I$10:I$34,2.5)</f>
        <v>1</v>
      </c>
    </row>
    <row r="15" spans="1:13" ht="17.25" customHeight="1" x14ac:dyDescent="0.4">
      <c r="A15" s="6">
        <v>6</v>
      </c>
      <c r="B15" s="7">
        <f>'วผ.3 ปฎิบัติ'!B15</f>
        <v>0</v>
      </c>
      <c r="C15" s="9">
        <f>'วผ.3 ปฎิบัติ'!C15</f>
        <v>0</v>
      </c>
      <c r="D15" s="11">
        <f>'วผ.3 ปฎิบัติ'!D15</f>
        <v>0</v>
      </c>
      <c r="E15" s="6">
        <f>'วผ.3 ปฎิบัติ'!BB15</f>
        <v>0</v>
      </c>
      <c r="F15" s="6">
        <f>'วผ.3 ปฎิบัติ'!AZ15</f>
        <v>0</v>
      </c>
      <c r="G15" s="6">
        <f>'วผ.3 ปฎิบัติ'!BA15</f>
        <v>0</v>
      </c>
      <c r="H15" s="2">
        <f t="shared" si="0"/>
        <v>0</v>
      </c>
      <c r="I15" s="32" t="str">
        <f>'วผ.3 ปฎิบัติ'!BD15</f>
        <v/>
      </c>
      <c r="J15" s="21" t="s">
        <v>21</v>
      </c>
      <c r="K15" s="24">
        <v>2</v>
      </c>
      <c r="L15" s="21">
        <f>COUNTIF(I$10:I$34,2)</f>
        <v>0</v>
      </c>
    </row>
    <row r="16" spans="1:13" ht="17.25" customHeight="1" x14ac:dyDescent="0.4">
      <c r="A16" s="6">
        <v>7</v>
      </c>
      <c r="B16" s="7">
        <f>'วผ.3 ปฎิบัติ'!B16</f>
        <v>0</v>
      </c>
      <c r="C16" s="9">
        <f>'วผ.3 ปฎิบัติ'!C16</f>
        <v>0</v>
      </c>
      <c r="D16" s="11">
        <f>'วผ.3 ปฎิบัติ'!D16</f>
        <v>0</v>
      </c>
      <c r="E16" s="6">
        <f>'วผ.3 ปฎิบัติ'!BB16</f>
        <v>0</v>
      </c>
      <c r="F16" s="6">
        <f>'วผ.3 ปฎิบัติ'!AZ16</f>
        <v>0</v>
      </c>
      <c r="G16" s="6">
        <f>'วผ.3 ปฎิบัติ'!BA16</f>
        <v>0</v>
      </c>
      <c r="H16" s="2">
        <f t="shared" si="0"/>
        <v>0</v>
      </c>
      <c r="I16" s="32" t="str">
        <f>'วผ.3 ปฎิบัติ'!BD16</f>
        <v/>
      </c>
      <c r="J16" s="21" t="s">
        <v>22</v>
      </c>
      <c r="K16" s="24">
        <v>1.5</v>
      </c>
      <c r="L16" s="21">
        <f>COUNTIF(I$10:I$34,1.5)</f>
        <v>0</v>
      </c>
    </row>
    <row r="17" spans="1:12" ht="17.25" customHeight="1" x14ac:dyDescent="0.4">
      <c r="A17" s="6">
        <v>8</v>
      </c>
      <c r="B17" s="7">
        <f>'วผ.3 ปฎิบัติ'!B17</f>
        <v>0</v>
      </c>
      <c r="C17" s="9">
        <f>'วผ.3 ปฎิบัติ'!C17</f>
        <v>0</v>
      </c>
      <c r="D17" s="11">
        <f>'วผ.3 ปฎิบัติ'!D17</f>
        <v>0</v>
      </c>
      <c r="E17" s="6">
        <f>'วผ.3 ปฎิบัติ'!BB17</f>
        <v>0</v>
      </c>
      <c r="F17" s="6">
        <f>'วผ.3 ปฎิบัติ'!AZ17</f>
        <v>0</v>
      </c>
      <c r="G17" s="6">
        <f>'วผ.3 ปฎิบัติ'!BA17</f>
        <v>0</v>
      </c>
      <c r="H17" s="2">
        <f t="shared" si="0"/>
        <v>0</v>
      </c>
      <c r="I17" s="32" t="str">
        <f>'วผ.3 ปฎิบัติ'!BD17</f>
        <v/>
      </c>
      <c r="J17" s="21" t="s">
        <v>23</v>
      </c>
      <c r="K17" s="24">
        <v>1</v>
      </c>
      <c r="L17" s="21">
        <f>COUNTIF(I$10:I$34,1)</f>
        <v>0</v>
      </c>
    </row>
    <row r="18" spans="1:12" ht="17.25" customHeight="1" x14ac:dyDescent="0.4">
      <c r="A18" s="6">
        <v>9</v>
      </c>
      <c r="B18" s="7">
        <f>'วผ.3 ปฎิบัติ'!B18</f>
        <v>0</v>
      </c>
      <c r="C18" s="9">
        <f>'วผ.3 ปฎิบัติ'!C18</f>
        <v>0</v>
      </c>
      <c r="D18" s="11">
        <f>'วผ.3 ปฎิบัติ'!D18</f>
        <v>0</v>
      </c>
      <c r="E18" s="6">
        <f>'วผ.3 ปฎิบัติ'!BB18</f>
        <v>0</v>
      </c>
      <c r="F18" s="6">
        <f>'วผ.3 ปฎิบัติ'!AZ18</f>
        <v>0</v>
      </c>
      <c r="G18" s="6">
        <f>'วผ.3 ปฎิบัติ'!BA18</f>
        <v>0</v>
      </c>
      <c r="H18" s="2">
        <f t="shared" si="0"/>
        <v>0</v>
      </c>
      <c r="I18" s="32" t="str">
        <f>'วผ.3 ปฎิบัติ'!BD18</f>
        <v/>
      </c>
      <c r="J18" s="21" t="s">
        <v>24</v>
      </c>
      <c r="K18" s="23">
        <v>0</v>
      </c>
      <c r="L18" s="21">
        <f>COUNTIF(I$10:I$34,0)</f>
        <v>0</v>
      </c>
    </row>
    <row r="19" spans="1:12" ht="17.25" customHeight="1" x14ac:dyDescent="0.4">
      <c r="A19" s="6">
        <v>10</v>
      </c>
      <c r="B19" s="7">
        <f>'วผ.3 ปฎิบัติ'!B19</f>
        <v>0</v>
      </c>
      <c r="C19" s="9">
        <f>'วผ.3 ปฎิบัติ'!C19</f>
        <v>0</v>
      </c>
      <c r="D19" s="11">
        <f>'วผ.3 ปฎิบัติ'!D19</f>
        <v>0</v>
      </c>
      <c r="E19" s="6">
        <f>'วผ.3 ปฎิบัติ'!BB19</f>
        <v>0</v>
      </c>
      <c r="F19" s="6">
        <f>'วผ.3 ปฎิบัติ'!AZ19</f>
        <v>0</v>
      </c>
      <c r="G19" s="6">
        <f>'วผ.3 ปฎิบัติ'!BA19</f>
        <v>0</v>
      </c>
      <c r="H19" s="2">
        <f t="shared" si="0"/>
        <v>0</v>
      </c>
      <c r="I19" s="32" t="str">
        <f>'วผ.3 ปฎิบัติ'!BD19</f>
        <v/>
      </c>
      <c r="J19" s="21"/>
      <c r="K19" s="21" t="s">
        <v>25</v>
      </c>
      <c r="L19" s="21">
        <f>COUNTIF(I$10:I$34,"ม.ส.")</f>
        <v>0</v>
      </c>
    </row>
    <row r="20" spans="1:12" ht="17.25" customHeight="1" x14ac:dyDescent="0.4">
      <c r="A20" s="6">
        <v>11</v>
      </c>
      <c r="B20" s="7">
        <f>'วผ.3 ปฎิบัติ'!B20</f>
        <v>0</v>
      </c>
      <c r="C20" s="9">
        <f>'วผ.3 ปฎิบัติ'!C20</f>
        <v>0</v>
      </c>
      <c r="D20" s="11">
        <f>'วผ.3 ปฎิบัติ'!D20</f>
        <v>0</v>
      </c>
      <c r="E20" s="6">
        <f>'วผ.3 ปฎิบัติ'!BB20</f>
        <v>0</v>
      </c>
      <c r="F20" s="6">
        <f>'วผ.3 ปฎิบัติ'!AZ20</f>
        <v>0</v>
      </c>
      <c r="G20" s="6">
        <f>'วผ.3 ปฎิบัติ'!BA20</f>
        <v>0</v>
      </c>
      <c r="H20" s="2">
        <f t="shared" si="0"/>
        <v>0</v>
      </c>
      <c r="I20" s="32" t="str">
        <f>'วผ.3 ปฎิบัติ'!BD20</f>
        <v/>
      </c>
      <c r="J20" s="21"/>
      <c r="K20" s="21" t="s">
        <v>26</v>
      </c>
      <c r="L20" s="21">
        <f>COUNTIF(I$10:I$34,"ข.ร.")</f>
        <v>0</v>
      </c>
    </row>
    <row r="21" spans="1:12" ht="17.25" customHeight="1" x14ac:dyDescent="0.4">
      <c r="A21" s="6">
        <v>12</v>
      </c>
      <c r="B21" s="7">
        <f>'วผ.3 ปฎิบัติ'!B21</f>
        <v>0</v>
      </c>
      <c r="C21" s="9">
        <f>'วผ.3 ปฎิบัติ'!C21</f>
        <v>0</v>
      </c>
      <c r="D21" s="11">
        <f>'วผ.3 ปฎิบัติ'!D21</f>
        <v>0</v>
      </c>
      <c r="E21" s="6">
        <f>'วผ.3 ปฎิบัติ'!BB21</f>
        <v>0</v>
      </c>
      <c r="F21" s="6">
        <f>'วผ.3 ปฎิบัติ'!AZ21</f>
        <v>0</v>
      </c>
      <c r="G21" s="6">
        <f>'วผ.3 ปฎิบัติ'!BA21</f>
        <v>0</v>
      </c>
      <c r="H21" s="2">
        <f t="shared" si="0"/>
        <v>0</v>
      </c>
      <c r="I21" s="32" t="str">
        <f>'วผ.3 ปฎิบัติ'!BD21</f>
        <v/>
      </c>
      <c r="J21" s="21"/>
      <c r="K21" s="21" t="s">
        <v>27</v>
      </c>
      <c r="L21" s="21">
        <f>COUNTIF(I$10:I$34,"ข.ส.")</f>
        <v>0</v>
      </c>
    </row>
    <row r="22" spans="1:12" ht="17.25" customHeight="1" x14ac:dyDescent="0.4">
      <c r="A22" s="6">
        <v>13</v>
      </c>
      <c r="B22" s="7">
        <f>'วผ.3 ปฎิบัติ'!B22</f>
        <v>0</v>
      </c>
      <c r="C22" s="9">
        <f>'วผ.3 ปฎิบัติ'!C22</f>
        <v>0</v>
      </c>
      <c r="D22" s="11">
        <f>'วผ.3 ปฎิบัติ'!D22</f>
        <v>0</v>
      </c>
      <c r="E22" s="6">
        <f>'วผ.3 ปฎิบัติ'!BB22</f>
        <v>0</v>
      </c>
      <c r="F22" s="6">
        <f>'วผ.3 ปฎิบัติ'!AZ22</f>
        <v>0</v>
      </c>
      <c r="G22" s="6">
        <f>'วผ.3 ปฎิบัติ'!BA22</f>
        <v>0</v>
      </c>
      <c r="H22" s="2">
        <f t="shared" si="0"/>
        <v>0</v>
      </c>
      <c r="I22" s="32" t="str">
        <f>'วผ.3 ปฎิบัติ'!BD22</f>
        <v/>
      </c>
      <c r="J22" s="21" t="s">
        <v>28</v>
      </c>
      <c r="K22" s="2"/>
      <c r="L22" s="2"/>
    </row>
    <row r="23" spans="1:12" ht="17.25" customHeight="1" x14ac:dyDescent="0.4">
      <c r="A23" s="6">
        <v>14</v>
      </c>
      <c r="B23" s="7">
        <f>'วผ.3 ปฎิบัติ'!B23</f>
        <v>0</v>
      </c>
      <c r="C23" s="9">
        <f>'วผ.3 ปฎิบัติ'!C23</f>
        <v>0</v>
      </c>
      <c r="D23" s="11">
        <f>'วผ.3 ปฎิบัติ'!D23</f>
        <v>0</v>
      </c>
      <c r="E23" s="6">
        <f>'วผ.3 ปฎิบัติ'!BB23</f>
        <v>0</v>
      </c>
      <c r="F23" s="6">
        <f>'วผ.3 ปฎิบัติ'!AZ23</f>
        <v>0</v>
      </c>
      <c r="G23" s="6">
        <f>'วผ.3 ปฎิบัติ'!BA23</f>
        <v>0</v>
      </c>
      <c r="H23" s="2">
        <f t="shared" si="0"/>
        <v>0</v>
      </c>
      <c r="I23" s="32" t="str">
        <f>'วผ.3 ปฎิบัติ'!BD23</f>
        <v/>
      </c>
      <c r="J23" s="97" t="s">
        <v>4</v>
      </c>
      <c r="K23" s="97"/>
      <c r="L23" s="21">
        <f>SUM(L11:L22)</f>
        <v>2</v>
      </c>
    </row>
    <row r="24" spans="1:12" ht="17.25" customHeight="1" x14ac:dyDescent="0.4">
      <c r="A24" s="6">
        <v>15</v>
      </c>
      <c r="B24" s="7">
        <f>'วผ.3 ปฎิบัติ'!B24</f>
        <v>0</v>
      </c>
      <c r="C24" s="9">
        <f>'วผ.3 ปฎิบัติ'!C24</f>
        <v>0</v>
      </c>
      <c r="D24" s="11">
        <f>'วผ.3 ปฎิบัติ'!D24</f>
        <v>0</v>
      </c>
      <c r="E24" s="6">
        <f>'วผ.3 ปฎิบัติ'!BB24</f>
        <v>0</v>
      </c>
      <c r="F24" s="6">
        <f>'วผ.3 ปฎิบัติ'!AZ24</f>
        <v>0</v>
      </c>
      <c r="G24" s="6">
        <f>'วผ.3 ปฎิบัติ'!BA24</f>
        <v>0</v>
      </c>
      <c r="H24" s="2">
        <f t="shared" si="0"/>
        <v>0</v>
      </c>
      <c r="I24" s="32" t="str">
        <f>'วผ.3 ปฎิบัติ'!BD24</f>
        <v/>
      </c>
    </row>
    <row r="25" spans="1:12" ht="17.25" customHeight="1" x14ac:dyDescent="0.4">
      <c r="A25" s="6">
        <v>16</v>
      </c>
      <c r="B25" s="7">
        <f>'วผ.3 ปฎิบัติ'!B25</f>
        <v>0</v>
      </c>
      <c r="C25" s="9">
        <f>'วผ.3 ปฎิบัติ'!C25</f>
        <v>0</v>
      </c>
      <c r="D25" s="11">
        <f>'วผ.3 ปฎิบัติ'!D25</f>
        <v>0</v>
      </c>
      <c r="E25" s="6">
        <f>'วผ.3 ปฎิบัติ'!BB25</f>
        <v>0</v>
      </c>
      <c r="F25" s="6">
        <f>'วผ.3 ปฎิบัติ'!AZ25</f>
        <v>0</v>
      </c>
      <c r="G25" s="6">
        <f>'วผ.3 ปฎิบัติ'!BA25</f>
        <v>0</v>
      </c>
      <c r="H25" s="2">
        <f t="shared" si="0"/>
        <v>0</v>
      </c>
      <c r="I25" s="32" t="str">
        <f>'วผ.3 ปฎิบัติ'!BD25</f>
        <v/>
      </c>
    </row>
    <row r="26" spans="1:12" ht="17.25" customHeight="1" x14ac:dyDescent="0.4">
      <c r="A26" s="6">
        <v>17</v>
      </c>
      <c r="B26" s="7">
        <f>'วผ.3 ปฎิบัติ'!B26</f>
        <v>0</v>
      </c>
      <c r="C26" s="9">
        <f>'วผ.3 ปฎิบัติ'!C26</f>
        <v>0</v>
      </c>
      <c r="D26" s="11">
        <f>'วผ.3 ปฎิบัติ'!D26</f>
        <v>0</v>
      </c>
      <c r="E26" s="6">
        <f>'วผ.3 ปฎิบัติ'!BB26</f>
        <v>0</v>
      </c>
      <c r="F26" s="6">
        <f>'วผ.3 ปฎิบัติ'!AZ26</f>
        <v>0</v>
      </c>
      <c r="G26" s="6">
        <f>'วผ.3 ปฎิบัติ'!BA26</f>
        <v>0</v>
      </c>
      <c r="H26" s="2">
        <f t="shared" si="0"/>
        <v>0</v>
      </c>
      <c r="I26" s="32" t="str">
        <f>'วผ.3 ปฎิบัติ'!BD26</f>
        <v/>
      </c>
    </row>
    <row r="27" spans="1:12" ht="17.25" customHeight="1" x14ac:dyDescent="0.4">
      <c r="A27" s="6">
        <v>18</v>
      </c>
      <c r="B27" s="7">
        <f>'วผ.3 ปฎิบัติ'!B27</f>
        <v>0</v>
      </c>
      <c r="C27" s="9">
        <f>'วผ.3 ปฎิบัติ'!C27</f>
        <v>0</v>
      </c>
      <c r="D27" s="11">
        <f>'วผ.3 ปฎิบัติ'!D27</f>
        <v>0</v>
      </c>
      <c r="E27" s="6">
        <f>'วผ.3 ปฎิบัติ'!BB27</f>
        <v>0</v>
      </c>
      <c r="F27" s="6">
        <f>'วผ.3 ปฎิบัติ'!AZ27</f>
        <v>0</v>
      </c>
      <c r="G27" s="6">
        <f>'วผ.3 ปฎิบัติ'!BA27</f>
        <v>0</v>
      </c>
      <c r="H27" s="2">
        <f t="shared" si="0"/>
        <v>0</v>
      </c>
      <c r="I27" s="32" t="str">
        <f>'วผ.3 ปฎิบัติ'!BD27</f>
        <v/>
      </c>
    </row>
    <row r="28" spans="1:12" ht="17.25" customHeight="1" x14ac:dyDescent="0.4">
      <c r="A28" s="6">
        <v>19</v>
      </c>
      <c r="B28" s="7">
        <f>'วผ.3 ปฎิบัติ'!B28</f>
        <v>0</v>
      </c>
      <c r="C28" s="9">
        <f>'วผ.3 ปฎิบัติ'!C28</f>
        <v>0</v>
      </c>
      <c r="D28" s="11">
        <f>'วผ.3 ปฎิบัติ'!D28</f>
        <v>0</v>
      </c>
      <c r="E28" s="6">
        <f>'วผ.3 ปฎิบัติ'!BB28</f>
        <v>0</v>
      </c>
      <c r="F28" s="6">
        <f>'วผ.3 ปฎิบัติ'!AZ28</f>
        <v>0</v>
      </c>
      <c r="G28" s="6">
        <f>'วผ.3 ปฎิบัติ'!BA28</f>
        <v>0</v>
      </c>
      <c r="H28" s="2">
        <f t="shared" si="0"/>
        <v>0</v>
      </c>
      <c r="I28" s="32" t="str">
        <f>'วผ.3 ปฎิบัติ'!BD28</f>
        <v/>
      </c>
    </row>
    <row r="29" spans="1:12" ht="17.25" customHeight="1" x14ac:dyDescent="0.4">
      <c r="A29" s="6">
        <v>20</v>
      </c>
      <c r="B29" s="7">
        <f>'วผ.3 ปฎิบัติ'!B29</f>
        <v>0</v>
      </c>
      <c r="C29" s="9">
        <f>'วผ.3 ปฎิบัติ'!C29</f>
        <v>0</v>
      </c>
      <c r="D29" s="11">
        <f>'วผ.3 ปฎิบัติ'!D29</f>
        <v>0</v>
      </c>
      <c r="E29" s="6">
        <f>'วผ.3 ปฎิบัติ'!BB29</f>
        <v>0</v>
      </c>
      <c r="F29" s="6">
        <f>'วผ.3 ปฎิบัติ'!AZ29</f>
        <v>0</v>
      </c>
      <c r="G29" s="6">
        <f>'วผ.3 ปฎิบัติ'!BA29</f>
        <v>0</v>
      </c>
      <c r="H29" s="2">
        <f t="shared" si="0"/>
        <v>0</v>
      </c>
      <c r="I29" s="32" t="str">
        <f>'วผ.3 ปฎิบัติ'!BD29</f>
        <v/>
      </c>
    </row>
    <row r="30" spans="1:12" ht="17.25" customHeight="1" x14ac:dyDescent="0.4">
      <c r="A30" s="6">
        <v>21</v>
      </c>
      <c r="B30" s="7">
        <f>'วผ.3 ปฎิบัติ'!B30</f>
        <v>0</v>
      </c>
      <c r="C30" s="9">
        <f>'วผ.3 ปฎิบัติ'!C30</f>
        <v>0</v>
      </c>
      <c r="D30" s="11">
        <f>'วผ.3 ปฎิบัติ'!D30</f>
        <v>0</v>
      </c>
      <c r="E30" s="6">
        <f>'วผ.3 ปฎิบัติ'!BB30</f>
        <v>0</v>
      </c>
      <c r="F30" s="6">
        <f>'วผ.3 ปฎิบัติ'!AZ30</f>
        <v>0</v>
      </c>
      <c r="G30" s="6">
        <f>'วผ.3 ปฎิบัติ'!BA30</f>
        <v>0</v>
      </c>
      <c r="H30" s="2">
        <f t="shared" si="0"/>
        <v>0</v>
      </c>
      <c r="I30" s="32" t="str">
        <f>'วผ.3 ปฎิบัติ'!BD30</f>
        <v/>
      </c>
      <c r="L30" s="25"/>
    </row>
    <row r="31" spans="1:12" ht="17.25" customHeight="1" x14ac:dyDescent="0.4">
      <c r="A31" s="6">
        <v>22</v>
      </c>
      <c r="B31" s="7">
        <f>'วผ.3 ปฎิบัติ'!B31</f>
        <v>0</v>
      </c>
      <c r="C31" s="9">
        <f>'วผ.3 ปฎิบัติ'!C31</f>
        <v>0</v>
      </c>
      <c r="D31" s="11">
        <f>'วผ.3 ปฎิบัติ'!D31</f>
        <v>0</v>
      </c>
      <c r="E31" s="6">
        <f>'วผ.3 ปฎิบัติ'!BB31</f>
        <v>0</v>
      </c>
      <c r="F31" s="6">
        <f>'วผ.3 ปฎิบัติ'!AZ31</f>
        <v>0</v>
      </c>
      <c r="G31" s="6">
        <f>'วผ.3 ปฎิบัติ'!BA31</f>
        <v>0</v>
      </c>
      <c r="H31" s="2">
        <f t="shared" si="0"/>
        <v>0</v>
      </c>
      <c r="I31" s="32" t="str">
        <f>'วผ.3 ปฎิบัติ'!BD31</f>
        <v/>
      </c>
    </row>
    <row r="32" spans="1:12" ht="17.25" customHeight="1" x14ac:dyDescent="0.4">
      <c r="A32" s="6">
        <v>23</v>
      </c>
      <c r="B32" s="7">
        <f>'วผ.3 ปฎิบัติ'!B32</f>
        <v>0</v>
      </c>
      <c r="C32" s="9">
        <f>'วผ.3 ปฎิบัติ'!C32</f>
        <v>0</v>
      </c>
      <c r="D32" s="11">
        <f>'วผ.3 ปฎิบัติ'!D32</f>
        <v>0</v>
      </c>
      <c r="E32" s="6">
        <f>'วผ.3 ปฎิบัติ'!BB32</f>
        <v>0</v>
      </c>
      <c r="F32" s="6">
        <f>'วผ.3 ปฎิบัติ'!AZ32</f>
        <v>0</v>
      </c>
      <c r="G32" s="6">
        <f>'วผ.3 ปฎิบัติ'!BA32</f>
        <v>0</v>
      </c>
      <c r="H32" s="2">
        <f t="shared" si="0"/>
        <v>0</v>
      </c>
      <c r="I32" s="32" t="str">
        <f>'วผ.3 ปฎิบัติ'!BD32</f>
        <v/>
      </c>
    </row>
    <row r="33" spans="1:13" ht="17.25" customHeight="1" x14ac:dyDescent="0.4">
      <c r="A33" s="6">
        <v>24</v>
      </c>
      <c r="B33" s="7">
        <f>'วผ.3 ปฎิบัติ'!B33</f>
        <v>0</v>
      </c>
      <c r="C33" s="9">
        <f>'วผ.3 ปฎิบัติ'!C33</f>
        <v>0</v>
      </c>
      <c r="D33" s="11">
        <f>'วผ.3 ปฎิบัติ'!D33</f>
        <v>0</v>
      </c>
      <c r="E33" s="6">
        <f>'วผ.3 ปฎิบัติ'!BB33</f>
        <v>0</v>
      </c>
      <c r="F33" s="6">
        <f>'วผ.3 ปฎิบัติ'!AZ33</f>
        <v>0</v>
      </c>
      <c r="G33" s="6">
        <f>'วผ.3 ปฎิบัติ'!BA33</f>
        <v>0</v>
      </c>
      <c r="H33" s="2">
        <f t="shared" si="0"/>
        <v>0</v>
      </c>
      <c r="I33" s="32" t="str">
        <f>'วผ.3 ปฎิบัติ'!BD33</f>
        <v/>
      </c>
    </row>
    <row r="34" spans="1:13" ht="17.25" customHeight="1" x14ac:dyDescent="0.4">
      <c r="A34" s="6">
        <v>25</v>
      </c>
      <c r="B34" s="7">
        <f>'วผ.3 ปฎิบัติ'!B34</f>
        <v>0</v>
      </c>
      <c r="C34" s="9">
        <f>'วผ.3 ปฎิบัติ'!C34</f>
        <v>0</v>
      </c>
      <c r="D34" s="11">
        <f>'วผ.3 ปฎิบัติ'!D34</f>
        <v>0</v>
      </c>
      <c r="E34" s="6">
        <f>'วผ.3 ปฎิบัติ'!BB34</f>
        <v>0</v>
      </c>
      <c r="F34" s="6">
        <f>'วผ.3 ปฎิบัติ'!AZ34</f>
        <v>0</v>
      </c>
      <c r="G34" s="6">
        <f>'วผ.3 ปฎิบัติ'!BA34</f>
        <v>0</v>
      </c>
      <c r="H34" s="2">
        <f t="shared" si="0"/>
        <v>0</v>
      </c>
      <c r="I34" s="32" t="str">
        <f>'วผ.3 ปฎิบัติ'!BD34</f>
        <v/>
      </c>
    </row>
    <row r="35" spans="1:13" ht="14.25" customHeight="1" x14ac:dyDescent="0.4"/>
    <row r="36" spans="1:13" ht="14.25" customHeight="1" x14ac:dyDescent="0.4"/>
    <row r="37" spans="1:13" s="26" customFormat="1" ht="21" customHeight="1" x14ac:dyDescent="0.5">
      <c r="A37" s="3"/>
      <c r="B37" s="88" t="s">
        <v>29</v>
      </c>
      <c r="C37" s="89"/>
      <c r="D37" s="89"/>
      <c r="E37" s="89"/>
      <c r="F37" s="89"/>
      <c r="G37" s="90" t="s">
        <v>34</v>
      </c>
      <c r="H37" s="91"/>
      <c r="I37" s="91"/>
      <c r="J37" s="91"/>
      <c r="K37" s="91"/>
      <c r="L37" s="91"/>
      <c r="M37" s="91"/>
    </row>
    <row r="38" spans="1:13" s="26" customFormat="1" ht="19.5" customHeight="1" x14ac:dyDescent="0.5">
      <c r="A38" s="3"/>
      <c r="B38" s="88" t="s">
        <v>62</v>
      </c>
      <c r="C38" s="89"/>
      <c r="D38" s="89"/>
      <c r="E38" s="4"/>
      <c r="F38" s="5" t="s">
        <v>30</v>
      </c>
      <c r="G38" s="90" t="s">
        <v>58</v>
      </c>
      <c r="H38" s="90"/>
      <c r="I38" s="90"/>
      <c r="J38" s="90"/>
      <c r="K38" s="4"/>
      <c r="L38" s="4"/>
      <c r="M38" s="5"/>
    </row>
    <row r="39" spans="1:13" s="26" customFormat="1" ht="19.5" customHeight="1" x14ac:dyDescent="0.5">
      <c r="B39" s="93" t="s">
        <v>44</v>
      </c>
      <c r="C39" s="93"/>
      <c r="G39" s="93" t="s">
        <v>44</v>
      </c>
      <c r="H39" s="93"/>
      <c r="I39" s="93"/>
      <c r="J39" s="93"/>
    </row>
    <row r="40" spans="1:13" s="26" customFormat="1" ht="14.25" customHeight="1" x14ac:dyDescent="0.5">
      <c r="H40" s="27"/>
      <c r="I40" s="27"/>
    </row>
    <row r="41" spans="1:13" s="26" customFormat="1" ht="21" customHeight="1" x14ac:dyDescent="0.5">
      <c r="B41" s="88" t="s">
        <v>43</v>
      </c>
      <c r="C41" s="89"/>
      <c r="D41" s="89"/>
      <c r="E41" s="89"/>
      <c r="F41" s="89"/>
      <c r="H41" s="27"/>
      <c r="I41" s="27"/>
    </row>
    <row r="42" spans="1:13" ht="19.5" customHeight="1" x14ac:dyDescent="0.45">
      <c r="B42" s="88" t="s">
        <v>60</v>
      </c>
      <c r="C42" s="89"/>
      <c r="D42" s="89"/>
      <c r="E42" s="4"/>
      <c r="F42" s="5"/>
    </row>
    <row r="43" spans="1:13" ht="19.5" customHeight="1" x14ac:dyDescent="0.5">
      <c r="B43" s="93" t="s">
        <v>44</v>
      </c>
      <c r="C43" s="93"/>
      <c r="D43" s="26"/>
      <c r="E43" s="26"/>
      <c r="F43" s="26"/>
    </row>
    <row r="44" spans="1:13" ht="21.75" customHeight="1" x14ac:dyDescent="0.4"/>
    <row r="45" spans="1:13" ht="21.75" customHeight="1" x14ac:dyDescent="0.4"/>
  </sheetData>
  <mergeCells count="25">
    <mergeCell ref="B43:C43"/>
    <mergeCell ref="G39:J39"/>
    <mergeCell ref="B41:F41"/>
    <mergeCell ref="B42:D42"/>
    <mergeCell ref="A1:L1"/>
    <mergeCell ref="B39:C39"/>
    <mergeCell ref="B2:M2"/>
    <mergeCell ref="E4:L4"/>
    <mergeCell ref="E3:L3"/>
    <mergeCell ref="B4:D4"/>
    <mergeCell ref="B3:D3"/>
    <mergeCell ref="A8:A9"/>
    <mergeCell ref="B8:B9"/>
    <mergeCell ref="C8:D9"/>
    <mergeCell ref="J8:L9"/>
    <mergeCell ref="J23:K23"/>
    <mergeCell ref="B37:F37"/>
    <mergeCell ref="G37:M37"/>
    <mergeCell ref="B38:D38"/>
    <mergeCell ref="D5:E5"/>
    <mergeCell ref="F5:L5"/>
    <mergeCell ref="F6:L6"/>
    <mergeCell ref="B6:E6"/>
    <mergeCell ref="B5:C5"/>
    <mergeCell ref="G38:J38"/>
  </mergeCells>
  <printOptions horizontalCentered="1" verticalCentered="1"/>
  <pageMargins left="0.55118110236220474" right="0.55118110236220474" top="0.31496062992125984" bottom="0.31496062992125984" header="0" footer="0"/>
  <pageSetup paperSize="9" scale="95" orientation="portrait" horizontalDpi="4294967293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5"/>
  <sheetViews>
    <sheetView workbookViewId="0">
      <selection activeCell="O10" sqref="O10"/>
    </sheetView>
  </sheetViews>
  <sheetFormatPr defaultRowHeight="14.25" x14ac:dyDescent="0.2"/>
  <sheetData>
    <row r="1" spans="1:1" ht="29.25" x14ac:dyDescent="0.6">
      <c r="A1" s="31" t="s">
        <v>45</v>
      </c>
    </row>
    <row r="2" spans="1:1" ht="26.25" x14ac:dyDescent="0.55000000000000004">
      <c r="A2" s="30" t="s">
        <v>49</v>
      </c>
    </row>
    <row r="3" spans="1:1" ht="26.25" x14ac:dyDescent="0.55000000000000004">
      <c r="A3" s="30" t="s">
        <v>46</v>
      </c>
    </row>
    <row r="4" spans="1:1" ht="26.25" x14ac:dyDescent="0.55000000000000004">
      <c r="A4" s="30" t="s">
        <v>47</v>
      </c>
    </row>
    <row r="5" spans="1:1" ht="26.25" x14ac:dyDescent="0.55000000000000004">
      <c r="A5" s="30" t="s">
        <v>67</v>
      </c>
    </row>
    <row r="6" spans="1:1" ht="26.25" x14ac:dyDescent="0.55000000000000004">
      <c r="A6" s="30" t="s">
        <v>74</v>
      </c>
    </row>
    <row r="7" spans="1:1" ht="26.25" x14ac:dyDescent="0.55000000000000004">
      <c r="A7" s="30" t="s">
        <v>75</v>
      </c>
    </row>
    <row r="8" spans="1:1" ht="26.25" x14ac:dyDescent="0.55000000000000004">
      <c r="A8" s="30" t="s">
        <v>68</v>
      </c>
    </row>
    <row r="9" spans="1:1" ht="26.25" x14ac:dyDescent="0.55000000000000004">
      <c r="A9" s="30" t="s">
        <v>69</v>
      </c>
    </row>
    <row r="10" spans="1:1" ht="26.25" x14ac:dyDescent="0.55000000000000004">
      <c r="A10" s="30" t="s">
        <v>48</v>
      </c>
    </row>
    <row r="11" spans="1:1" ht="26.25" x14ac:dyDescent="0.55000000000000004">
      <c r="A11" s="30" t="s">
        <v>70</v>
      </c>
    </row>
    <row r="12" spans="1:1" ht="26.25" x14ac:dyDescent="0.55000000000000004">
      <c r="A12" s="30" t="s">
        <v>50</v>
      </c>
    </row>
    <row r="13" spans="1:1" ht="26.25" x14ac:dyDescent="0.55000000000000004">
      <c r="A13" s="30" t="s">
        <v>71</v>
      </c>
    </row>
    <row r="14" spans="1:1" ht="26.25" x14ac:dyDescent="0.55000000000000004">
      <c r="A14" s="30" t="s">
        <v>72</v>
      </c>
    </row>
    <row r="15" spans="1:1" ht="26.25" x14ac:dyDescent="0.55000000000000004">
      <c r="A15" s="30" t="s">
        <v>73</v>
      </c>
    </row>
  </sheetData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3</vt:i4>
      </vt:variant>
      <vt:variant>
        <vt:lpstr>ช่วงที่มีชื่อ</vt:lpstr>
      </vt:variant>
      <vt:variant>
        <vt:i4>1</vt:i4>
      </vt:variant>
    </vt:vector>
  </HeadingPairs>
  <TitlesOfParts>
    <vt:vector size="4" baseType="lpstr">
      <vt:lpstr>วผ.3 ปฎิบัติ</vt:lpstr>
      <vt:lpstr>วผ.2-2 ปฎิบัติ</vt:lpstr>
      <vt:lpstr>คำอธิบายการกรอกข้อมูล</vt:lpstr>
      <vt:lpstr>'วผ.2-2 ปฎิบัติ'!Print_Area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922-13</dc:creator>
  <cp:lastModifiedBy>User</cp:lastModifiedBy>
  <cp:lastPrinted>2019-10-08T08:24:31Z</cp:lastPrinted>
  <dcterms:created xsi:type="dcterms:W3CDTF">2014-10-13T02:39:54Z</dcterms:created>
  <dcterms:modified xsi:type="dcterms:W3CDTF">2020-02-05T09:44:59Z</dcterms:modified>
</cp:coreProperties>
</file>